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RTINA\TRASPARENZA\"/>
    </mc:Choice>
  </mc:AlternateContent>
  <xr:revisionPtr revIDLastSave="0" documentId="8_{13B0E2CB-BE12-4D12-AB35-7B082D5C4B2A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Gestore" sheetId="1" r:id="rId1"/>
    <sheet name="Foglio1" sheetId="2" r:id="rId2"/>
  </sheets>
  <definedNames>
    <definedName name="_xlnm.Print_Area" localSheetId="0">Gestore!$A$1:$Q$97</definedName>
    <definedName name="_xlnm.Print_Titles" localSheetId="0">Gestore!$1:$4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2" i="1" l="1"/>
  <c r="D33" i="1" l="1"/>
  <c r="D82" i="1" s="1"/>
  <c r="G72" i="1" l="1"/>
  <c r="G75" i="1"/>
  <c r="F82" i="1" l="1"/>
  <c r="F92" i="1"/>
  <c r="I82" i="1"/>
  <c r="H82" i="1"/>
  <c r="G82" i="1" l="1"/>
  <c r="F89" i="1" l="1"/>
  <c r="D89" i="1"/>
  <c r="D92" i="1" l="1"/>
  <c r="D95" i="1" l="1"/>
  <c r="F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Chiara Mirto</author>
  </authors>
  <commentList>
    <comment ref="D16" authorId="0" shapeId="0" xr:uid="{A7E1EC58-7B5D-43F3-90D2-1B58A382B51C}">
      <text>
        <r>
          <rPr>
            <b/>
            <sz val="9"/>
            <color indexed="81"/>
            <rFont val="Tahoma"/>
            <family val="2"/>
          </rPr>
          <t>CONSUNTIVO A BILANCIO</t>
        </r>
      </text>
    </comment>
    <comment ref="D33" authorId="0" shapeId="0" xr:uid="{F71E5C04-44AB-43E9-8563-142FF4E1DFF1}">
      <text>
        <r>
          <rPr>
            <b/>
            <sz val="9"/>
            <color indexed="81"/>
            <rFont val="Tahoma"/>
            <family val="2"/>
          </rPr>
          <t>CONSUNTIVO A BILANCIO</t>
        </r>
      </text>
    </comment>
    <comment ref="D36" authorId="0" shapeId="0" xr:uid="{D895C21E-AC84-4C96-86DA-FAE3966C237B}">
      <text>
        <r>
          <rPr>
            <b/>
            <sz val="9"/>
            <color indexed="81"/>
            <rFont val="Tahoma"/>
            <family val="2"/>
          </rPr>
          <t>CONSUNTIVO A BILANCIO</t>
        </r>
      </text>
    </comment>
    <comment ref="D39" authorId="0" shapeId="0" xr:uid="{970FB4DC-1C36-4BE5-8358-06353922C04E}">
      <text>
        <r>
          <rPr>
            <b/>
            <sz val="9"/>
            <color indexed="81"/>
            <rFont val="Tahoma"/>
            <family val="2"/>
          </rPr>
          <t>CONSUNTIVO A BILANCIO</t>
        </r>
      </text>
    </comment>
    <comment ref="B47" authorId="0" shapeId="0" xr:uid="{81D11672-D4FB-41E4-B8D8-33E1958CFD59}">
      <text>
        <r>
          <rPr>
            <b/>
            <sz val="9"/>
            <color indexed="81"/>
            <rFont val="Tahoma"/>
            <family val="2"/>
          </rPr>
          <t>MODIFICA TITOLO INTERVENTO</t>
        </r>
      </text>
    </comment>
    <comment ref="D83" authorId="0" shapeId="0" xr:uid="{93B95E98-A76F-42C1-B028-CDEC667411A1}">
      <text>
        <r>
          <rPr>
            <b/>
            <sz val="9"/>
            <color indexed="81"/>
            <rFont val="Tahoma"/>
            <family val="2"/>
          </rPr>
          <t>complessivamente MONDO ACQUA ha eseguito interventi per importo totale "Valore investimento annuo (lordo contributi) "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<sst xmlns="http://schemas.openxmlformats.org/spreadsheetml/2006/main" count="291" uniqueCount="166">
  <si>
    <t>Presentazione Prog.Definitiva a EGATO4</t>
  </si>
  <si>
    <t>Redazione Prog.Esecutivo</t>
  </si>
  <si>
    <t>Conclusione operazioni per l'eventuale occupazioni di aree private</t>
  </si>
  <si>
    <t>Inizio lavori</t>
  </si>
  <si>
    <t>Fine lavori</t>
  </si>
  <si>
    <t>Collaudo ed entrata in esercizio</t>
  </si>
  <si>
    <t>Note e/o motivazioni di eventuali ritardi</t>
  </si>
  <si>
    <t>STATO DEI LAVORI</t>
  </si>
  <si>
    <t>Proposta di variante Settembre 2107</t>
  </si>
  <si>
    <t>Proposta di variante Maggio 2018</t>
  </si>
  <si>
    <t>CONCLUSO</t>
  </si>
  <si>
    <t>Titolo intervento pianificato (come da File RDT 2018)</t>
  </si>
  <si>
    <t>ID intervento pianificato</t>
  </si>
  <si>
    <t>Località interessata/e intervento</t>
  </si>
  <si>
    <t>Proposta di variante Settembre 2018</t>
  </si>
  <si>
    <t>Valore investimento annuo (lordo contributi) 2017</t>
  </si>
  <si>
    <t>Valore investimento annuo (lordo contributi) 2018</t>
  </si>
  <si>
    <t>Valore investimento annuo (lordo contributi) 2019</t>
  </si>
  <si>
    <t>TEMPISTICHE DI REALIZZAZIONE</t>
  </si>
  <si>
    <t>Programma interventi (File RDT 2018) approvato con Del. EGATO4 n. 14 del 22-06-2018</t>
  </si>
  <si>
    <t>PDl 2016-2019 - File Criticità MTI2 (Delib. EGATO4 n.11-2016 e n.17 del 14-11-16)</t>
  </si>
  <si>
    <t>Di cui contributi 2017</t>
  </si>
  <si>
    <t>Di cui contributi 2018</t>
  </si>
  <si>
    <t>Di cui contributi 2019</t>
  </si>
  <si>
    <t>INVESTIMENTI PIANIFICATI (File RDT 2018)</t>
  </si>
  <si>
    <t>(Monitoraggio Settembre 2018)</t>
  </si>
  <si>
    <t>2017 (consuntivo)</t>
  </si>
  <si>
    <t>2018 (cons. o preventivo)</t>
  </si>
  <si>
    <t>2019 (preventivo)</t>
  </si>
  <si>
    <t>MONDOACQUA SPA</t>
  </si>
  <si>
    <t>Rifacimento con dotta idrica al servizio del Serbatoio Loc.PISELLO</t>
  </si>
  <si>
    <t>Adeguamento impianto depurazione LOC.MOLINO</t>
  </si>
  <si>
    <t>Adeguamento impianto depurazione LOC.PRATOROTONDO</t>
  </si>
  <si>
    <t>consolidamento strutturale e potenziamento impiantistica idraulica e telecontrollo - SERBATOIO Loc.BRUSA</t>
  </si>
  <si>
    <t>consolidamento strutturale e potenziamento impiantistica idraulica e telecontrollo - SERBATOIO Loc.PELATA</t>
  </si>
  <si>
    <t>Adeguamento opere captazione  Loc. Dho ed integrazione con altre fonti di captazione</t>
  </si>
  <si>
    <t xml:space="preserve">Rifacimento acquedotto Via MARGARITA </t>
  </si>
  <si>
    <t xml:space="preserve">
Rifacimento acquedotto Via DEI BERTONI</t>
  </si>
  <si>
    <t xml:space="preserve">Rifacimento acquedotto Via G.B. RESSIA </t>
  </si>
  <si>
    <t>Impianto di DEPURAZIONE acque reflue urbane del Comune di Mondovì sito in Località Longana"  - LOTTO 2-3</t>
  </si>
  <si>
    <t xml:space="preserve">REVISIONE RETE FOGNARIA AFFERENTE AL RIO BOZZOLO E AL RIO PESCE E RIMOZIONE AFFLUSSI ACQUE PARASSITE ALL'IMPIANTO DI DEPURAZIONE IN LOCALITA' LONGANA </t>
  </si>
  <si>
    <t>adeguamento e potenziamento opere di captazione loc.FONTANILE</t>
  </si>
  <si>
    <t>adeguamento e potenziamento serbatoio loc.S.BERNARDINO</t>
  </si>
  <si>
    <t>potenziamento reti distributive a utenze FRAZIONALI</t>
  </si>
  <si>
    <t xml:space="preserve">Potenziamento impianto depurazione  VIA ROCCHINI  </t>
  </si>
  <si>
    <t>potenziamento rete di adduzione - Loc.LURISIA</t>
  </si>
  <si>
    <t>potenzimento rete distributiva a utenze FRAZIONALI</t>
  </si>
  <si>
    <t xml:space="preserve">Potenziamento impianto depurazione VIA GEN.DHO </t>
  </si>
  <si>
    <t xml:space="preserve">Rifacimento acquedotto FRAZIONE MOLINE </t>
  </si>
  <si>
    <t>Rifacimento acquedottoVia PEIREA e GROGLIO</t>
  </si>
  <si>
    <t xml:space="preserve">Rifacimento acquedotto Via COLLAREI </t>
  </si>
  <si>
    <t>Rifacimento acquedotto Via S. PIETRO</t>
  </si>
  <si>
    <t>Rifacimento acquedotto Via CASTELLINO</t>
  </si>
  <si>
    <t>Rifacimento condotta fognaria Via CASTELLINO</t>
  </si>
  <si>
    <t>consolidamento strutturale e potenziamento impiantistica idraulica e telecontrollo - SERBATOIO Loc.PAGANOTTI</t>
  </si>
  <si>
    <t>Potenziamento rete distributiva a utenze FRAZIONALI</t>
  </si>
  <si>
    <t>Adeguamento dell’impianto di DEPURAZIONE acque reflue  - LOC.LA BRANZOLA</t>
  </si>
  <si>
    <t xml:space="preserve">Opere di miglioria depuratore Loc. Bongiovanni: Miglioramento funzionale dell'impianto in particolare per la gestione dei fanghi </t>
  </si>
  <si>
    <t>sostituzione per Vetustà ed adeguamento a normativa CONTATORI a utenze</t>
  </si>
  <si>
    <t>IMPIANTI  ACQUEDOTTO E DEPURAZIONE - TELECONTROLLO</t>
  </si>
  <si>
    <t>RETE IDRICA E FOGNARIA - RILIEVO E INFORMATIZZAZIONE</t>
  </si>
  <si>
    <t>Manutenzioni straordinarie ACQUEDOTTO e FOGNATURA e delimitazione  aree di salvaguardia</t>
  </si>
  <si>
    <t>ADEGUAMENTI softwares per gestione aziendale</t>
  </si>
  <si>
    <t>Manutenzioni straordinarie DEPURAZIONE</t>
  </si>
  <si>
    <t>parco autoveicoli aziendali</t>
  </si>
  <si>
    <t>POZZO ACQUEDOTTO - LOC.TIRO A SEGNO - recupero impianto di captazione Pozzo</t>
  </si>
  <si>
    <t>POTENZIAMENTO RETE IDRICA CONCENTRICO BRIAGLIA - Sostituzione e Potenziamento tratta rete idrica in concentrico</t>
  </si>
  <si>
    <t xml:space="preserve">RETE ACQUEDOTTO - BORGATO E VIA DELLA GALLA - sostituzione condotta idrica </t>
  </si>
  <si>
    <t xml:space="preserve">IMPIANTO DEPURAZIONE - LOC.BREOLUNGI - potenziamento attuale impianto trattamento </t>
  </si>
  <si>
    <t>ACQUEDOTTO LOC.GARAVAGNA - VILLAGGIO BERSANA - COSTRUZIONE STAZIONE DI RILANCIO E REVISIONE RETE DISTRIBUTIVA</t>
  </si>
  <si>
    <t>IMPIANTO DEPURAZIONE - RORACCO - conversione dell’attuale impianto a fanghi attivi a trattamento primario con fosse imhoff</t>
  </si>
  <si>
    <t>6A</t>
  </si>
  <si>
    <t xml:space="preserve">ALLUVIONE NOV.2016 - Ripristino cedimento serbatoio - Loc. FONTANE </t>
  </si>
  <si>
    <t>6B</t>
  </si>
  <si>
    <t>ALLUVIONE NOV.2016 - Ripristino condotte idriche - VAL CORSAGLIA- RIO SBORNINA</t>
  </si>
  <si>
    <t>6C</t>
  </si>
  <si>
    <t>ALLUVIONE NOV.2016 - Protezione/messa in sicurezza condotta posata su strada Comunale BOSSEA-CORSAGLIA in fregio al Torrente Corsaglia</t>
  </si>
  <si>
    <t>6D</t>
  </si>
  <si>
    <t>ALLUVIONE NOV.2016 - Ripristino opere di captazione - REISAS</t>
  </si>
  <si>
    <t>6E</t>
  </si>
  <si>
    <t xml:space="preserve">ALLUVIONE NOV.2016 - Consolidamento lesioni strutturali SERBATOIO PELATA                                                                                                            </t>
  </si>
  <si>
    <t>6F</t>
  </si>
  <si>
    <t>ALLUVIONE NOV.2016 - Ripristino Fosse Imhoff su Torrente Corsaglia - ISOLA E BOSSEA</t>
  </si>
  <si>
    <t>6G</t>
  </si>
  <si>
    <t xml:space="preserve">ALLUVIONE NOV.2016 - Ripristino vie di accesso LOC. MONDAGNOLA LUCHET -DEPURATORE PRINCIPALE                                                                  </t>
  </si>
  <si>
    <t>12A</t>
  </si>
  <si>
    <t>ALLUVIONE NOV.2016 - Rifacimento impianto depuratore frazionale - Loc.Breolungi</t>
  </si>
  <si>
    <t>12B</t>
  </si>
  <si>
    <t>ALLUVIONE NOV.2016 - Ripristino condotta fognaria VIA GAVAZZA PICCHI</t>
  </si>
  <si>
    <t>12C</t>
  </si>
  <si>
    <t>ALLUVIONE NOV.2016 - Ripristino condotta LOC.S.LORENZO - realizzazione sollevamento idrico  provvisorio</t>
  </si>
  <si>
    <t>16A</t>
  </si>
  <si>
    <t>ALLUVIONE NOV.2016 - Ripristino opera captazione - Loc. FONTANILE</t>
  </si>
  <si>
    <t>16B</t>
  </si>
  <si>
    <t>ALLUVIONE NOV.2016 - Ripristino condotta fognaria in VIA FONTANA</t>
  </si>
  <si>
    <t>16C</t>
  </si>
  <si>
    <t>ALLUVIONE NOV.2016 - Ripristino condotta fognaria in fregio Rio Groglio e Torrente Corsaglia - AREA QUARELLI</t>
  </si>
  <si>
    <t>16D</t>
  </si>
  <si>
    <t>ALLUVIONE NOV.2016 - Ripristino scarico -  impianto depurazione LOC.ROCCHINI</t>
  </si>
  <si>
    <t>16E</t>
  </si>
  <si>
    <t>ALLUVIONE NOV.2016 - Ripristino Fossa Imhoff in Loc.Tetti Casotto Soprani</t>
  </si>
  <si>
    <t>16F</t>
  </si>
  <si>
    <t>ALLUVIONE NOV.2016 - Ripristino Fossa Imhoff in Loc.Tetti Casotto Sottani (ritrovamento fossa dichiarata dispersa)</t>
  </si>
  <si>
    <t>16G</t>
  </si>
  <si>
    <t xml:space="preserve">ALLUVIONE NOV.2016 - Ripristino Fossa Imhoff in Loc.Torre  </t>
  </si>
  <si>
    <t>19A</t>
  </si>
  <si>
    <t>ALLUVIONE NOV.2016 - Ripristino opera captazione LOC.DHO al servizo della rete idrica di MONDOVì</t>
  </si>
  <si>
    <t>19B</t>
  </si>
  <si>
    <t>ALLUVIONE NOV.2016 - Ripristino opera captazione Loc. Ghirande-RIPARTITORE</t>
  </si>
  <si>
    <t>19C</t>
  </si>
  <si>
    <t>ALLUVIONE NOV.2016 - Ripristino opera captazione Pozzo - Loc. CROSE</t>
  </si>
  <si>
    <t>25A</t>
  </si>
  <si>
    <t>ALLUVIONE NOV.2016 - Ripristino Fosse Imhoff su Torrente Corsaglia - LOC.MOLINE</t>
  </si>
  <si>
    <t>BENE VAGIENNA</t>
  </si>
  <si>
    <t>BENEVAGIENNA</t>
  </si>
  <si>
    <t>BRIAGLIA</t>
  </si>
  <si>
    <t>FRABOSA SOPRANA</t>
  </si>
  <si>
    <t xml:space="preserve"> MONDOVI'</t>
  </si>
  <si>
    <t>MONDOVI'</t>
  </si>
  <si>
    <t>SAN MICHELE MONDOVI'</t>
  </si>
  <si>
    <t>ROCCAFORTE MONDOVI'</t>
  </si>
  <si>
    <t>VICOFORTE</t>
  </si>
  <si>
    <t>VILLANOVA MONDOVI'</t>
  </si>
  <si>
    <t>TUTTI COMUNI GESTITI</t>
  </si>
  <si>
    <t>MONDOVì</t>
  </si>
  <si>
    <t>VILLANOVA MONDOVì</t>
  </si>
  <si>
    <t>EMERGENZA IDROPOTABILE -  Messa in sicurezza e ripristino opere di captazione</t>
  </si>
  <si>
    <t>EMERGENZA IDROPOTABILE -  revisione opere di captazione Rio Canà e sistema di adduzione al servizio</t>
  </si>
  <si>
    <t>EMERGENZA IDROPOTABILE - potenziamento del sistema di captazione ed adduzione al servizio del Comune di Roccaforte Mondovì - opere di captazione Loc.Ray</t>
  </si>
  <si>
    <t>EMERGENZA IDROPOTABILE - recupero pozzo esistente in  Loc.Fornace e collegamento a serbatoio S.Stefano</t>
  </si>
  <si>
    <t>INTERVENTO ANNULLATO IN FAS DI ESECUZIONE INTERVENTI ALLUVIONALI - SARà RIPROGRAMMATO POST 2019</t>
  </si>
  <si>
    <t>INTERVENTO ANNULLATO IN FAS DI ESECUZIONE INTERVENTI ALLUVIONALI - SARà RIPROGRAMMATO POST 2020</t>
  </si>
  <si>
    <t>EMERGENZA IDROPOTABILE - ripristino nodo idraulico per recupero portata verso Comune di Frabosa Soprana</t>
  </si>
  <si>
    <t>EMERGENZA IDROPOTABILE - Messa in sicurezza opere di captazione Comune di Briaglia</t>
  </si>
  <si>
    <t>EMERGENZA IDROPOTABILE - Interconnessioni e by-pass volanti per ripristino servizio Acquedotto nel Comune di Roccaforte Mondovì</t>
  </si>
  <si>
    <t>1.080.000 euro negli anni 2020-2021</t>
  </si>
  <si>
    <t>progettazione in corso</t>
  </si>
  <si>
    <t>in fase di esecuzione</t>
  </si>
  <si>
    <t>ANNULLATO</t>
  </si>
  <si>
    <t>IN FASE DI CONCLUSIONE</t>
  </si>
  <si>
    <t>LAVORI IN CORSO</t>
  </si>
  <si>
    <t>investimento partito come MANUTENZIONE STRAORDINARIA (Ns comunicazione 597 del 23/02/2018)</t>
  </si>
  <si>
    <t>Intervento posticipato a bienno 2020-2021</t>
  </si>
  <si>
    <r>
      <t>RETE FOGNARIA - VIA XX SETTEMBRE</t>
    </r>
    <r>
      <rPr>
        <sz val="10"/>
        <color rgb="FFFF0000"/>
        <rFont val="Arial Narrow"/>
        <family val="2"/>
      </rPr>
      <t xml:space="preserve">  </t>
    </r>
    <r>
      <rPr>
        <sz val="10"/>
        <rFont val="Arial Narrow"/>
        <family val="2"/>
      </rPr>
      <t xml:space="preserve">- Adeguamento rete fognaria </t>
    </r>
  </si>
  <si>
    <t>progettazione definitiva in fase di conclusinoe</t>
  </si>
  <si>
    <t>progettazione in fase di definizione</t>
  </si>
  <si>
    <t>ROCCAFORTE MONDOVI'/VILLANOVA MONDOVI'</t>
  </si>
  <si>
    <t>finanziamenti concessi da Unioni dei Comuni</t>
  </si>
  <si>
    <t>interventi sopravvenuti a seguito di concessione finanziamento EMERGENZA IDROPOTABILE ( rif. Ordinanza Commissariale n. 1/A16.000/526 del 30 Luglio 2018)</t>
  </si>
  <si>
    <t>360.000 euro negli anni 2020-2021 - interventi sopravvenuti a seguito di concessione finanziamento EMERGENZA IDROPOTABILE ( rif. Ordinanza Commissariale n. 1/A16.000/526 del 30 Luglio 2018)</t>
  </si>
  <si>
    <t>tempi di Intervento posticipati a causa di rivalutazione interna modalità di esecuzione intervento</t>
  </si>
  <si>
    <t>I tempi di Intervento sono stati posticipati per esigenza di progettare/eseguire PIORITARIAMENTE gli interventi co-finanziati da Regione Pimonte per EMERGENZA IDROPOTABILE  e da Unione dei Comuni (affidamento incarichi/lavori entro 31/12/2018)</t>
  </si>
  <si>
    <t>10.000 euro nell'anno 2020 -I tempi di Intervento sono stati posticipati per esigenza di progettare/eseguire PIORITARIAMENTE gli interventi co-finanziati da Regione Pimonte per EMERGENZA IDROPOTABILE  e da Unione dei Comuni (affidamento incarichi/lavori entro 31/12/2018)</t>
  </si>
  <si>
    <t>220.000 euro negli anni 2020-2021 -i tempi di Intervento sono stati posticipati a causa dell'esigenza di realizzare prove in tempo di secca ed a causa del fallimento delle prove di portata di pozzi</t>
  </si>
  <si>
    <t>85.000 euro negli anni 2020-2021 - I tempi di Intervento sono stati posticipati per esigenza di progettare/eseguire PIORITARIAMENTE gli interventi co-finanziati da Regione Pimonte per EMERGENZA IDROPOTABILE  e da Unione dei Comuni (affidamento incarichi/lavori entro 31/12/2018)</t>
  </si>
  <si>
    <t>150.000 euro negli anni 2020 - i tempi di Intervento sono stati posticipati in quanto per la progettazione era necessario prima ripristinare anche solo parzialmente la fgn afferente (Fgn Via Quarelli e Via Fontana che sono in corso a seguito di Alluvione 2016); la progettazione ora è ripartita</t>
  </si>
  <si>
    <t>30.000 euro nell'anno 2020 - I tempi di Intervento sono stati posticipati per esigenza di progettare/eseguire PIORITARIAMENTE gli interventi co-finanziati da Regione Pimonte per EMERGENZA IDROPOTABILE  e da Unione dei Comuni (affidamento incarichi/lavori entro 31/12/2018)</t>
  </si>
  <si>
    <t>35.000 euro nell'anno 2020 - I tempi di Intervento sono stati posticipati per esigenza di progettare/eseguire PIORITARIAMENTE gli interventi co-finanziati da Regione Pimonte per EMERGENZA IDROPOTABILE  e da Unione dei Comuni (affidamento incarichi/lavori entro 31/12/2018)</t>
  </si>
  <si>
    <t>55.000 euro nell'anno 2020 - I tempi di Intervento sono stati posticipati per esigenza di progettare/eseguire PIORITARIAMENTE gli interventi co-finanziati da Regione Pimonte per EMERGENZA IDROPOTABILE  e da Unione dei Comuni (affidamento incarichi/lavori entro 31/12/2018)</t>
  </si>
  <si>
    <t>EMERGENZA IDROPOTABILE -NUOVE CAPTAZIONI LOC. BORBERA</t>
  </si>
  <si>
    <t>PROTOCOLLO D’INTESA TRA L’UNIONE MONTANA MONDOLE’ E MONDO ACQUA-  Monitoraggio vasche acquedotto e potenziamento delle stesse mediante predisposizione di impianti di monitoraggio dei livelli, delle portate e dei flussi idrici nelle captazioni</t>
  </si>
  <si>
    <t>PROTOCOLLO D’INTESA TRA L’UNIONE MONTANA MONDOLE’ E MONDO ACQUA-  Realizzazione recinzioni delle aree limitrofe alle vasche e delle aree di salvagurdia delle captazioni, posa in opera di impianti di allarme nelle cabine di acquedotto per evitare possibili inquinamenti dolosi.</t>
  </si>
  <si>
    <t>PROTOCOLLO D’INTESA TRA L’UNIONE MONTANA MONDOLE’ E MONDO ACQUA-  VASCA Loc GALLINI  - Lavori di potenziamento e consolidamento vasca</t>
  </si>
  <si>
    <t>PROTOCOLLO D’INTESA TRA L’UNIONE MONTANA MONDOLE’ E MONDO ACQUA-  Lavori di sistemazione viabilità di accesso alle vasche acquedotto Loc.Zindo Viglioni, Ripartitore e Loc.Prea</t>
  </si>
  <si>
    <t xml:space="preserve">PROTOCOLLO D’INTESA TRA L’UNIONE MONTANA MONDOLE’ E MONDO ACQUA-  Lavori di estensione di tratto fognatura nera pubblica in via Valle Asili </t>
  </si>
  <si>
    <t>CONCLUSO per COMPETENZA 2017 E MESSI A PREVENTIVO ULTERIORI 35.000,00 € DI COMPETENZA ANNO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</si>
</sst>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€&quot;\ #,##0.00;\-&quot;€&quot;\ #,##0.00"/>
    <numFmt numFmtId="165" formatCode="&quot;€&quot;\ #,##0"/>
    <numFmt numFmtId="166" formatCode="_-[$€-2]\ * #,##0.00_-;\-[$€-2]\ * #,##0.00_-;_-[$€-2]\ * &quot;-&quot;??_-"/>
    <numFmt numFmtId="167" formatCode="#,##0;\-\ #,##0;\-"/>
    <numFmt numFmtId="168" formatCode="0_ ;\-0\ "/>
    <numFmt numFmtId="169" formatCode="&quot;€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0"/>
      <name val="Arial Narrow"/>
      <family val="2"/>
    </font>
    <font>
      <sz val="9"/>
      <name val="Calibri"/>
      <family val="2"/>
    </font>
    <font>
      <sz val="10"/>
      <name val="Arial Narrow"/>
      <family val="2"/>
    </font>
    <font>
      <b/>
      <sz val="16"/>
      <color theme="0"/>
      <name val="Arial Narrow"/>
      <family val="2"/>
    </font>
    <font>
      <b/>
      <sz val="36"/>
      <color theme="0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  <font>
      <sz val="10"/>
      <color rgb="FFFF0000"/>
      <name val="Arial Narrow"/>
      <family val="2"/>
    </font>
    <font>
      <b/>
      <sz val="14"/>
      <color rgb="FFFFFF00"/>
      <name val="Arial Narrow"/>
      <family val="2"/>
    </font>
    <font>
      <sz val="7"/>
      <color rgb="FFFF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56"/>
      </left>
      <right style="thin">
        <color indexed="64"/>
      </right>
      <top style="thin">
        <color indexed="64"/>
      </top>
      <bottom style="dotted">
        <color indexed="56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/>
    <xf numFmtId="167" fontId="4" fillId="6" borderId="9" applyFont="0" applyFill="0" applyBorder="0" applyAlignment="0" applyProtection="0">
      <alignment horizontal="right" vertical="center"/>
      <protection locked="0"/>
    </xf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Protection="1">
      <protection locked="0"/>
    </xf>
    <xf numFmtId="166" fontId="2" fillId="5" borderId="1" xfId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vertical="center" wrapText="1"/>
      <protection locked="0"/>
    </xf>
    <xf numFmtId="166" fontId="3" fillId="5" borderId="1" xfId="1" applyFont="1" applyFill="1" applyBorder="1" applyAlignment="1">
      <alignment horizontal="center" vertical="center" wrapText="1"/>
    </xf>
    <xf numFmtId="165" fontId="0" fillId="0" borderId="0" xfId="0" applyNumberFormat="1"/>
    <xf numFmtId="4" fontId="5" fillId="7" borderId="1" xfId="2" applyNumberFormat="1" applyFont="1" applyFill="1" applyBorder="1" applyAlignment="1">
      <alignment vertical="center"/>
      <protection locked="0"/>
    </xf>
    <xf numFmtId="0" fontId="0" fillId="0" borderId="0" xfId="0" applyAlignment="1" applyProtection="1">
      <alignment wrapText="1"/>
      <protection locked="0"/>
    </xf>
    <xf numFmtId="169" fontId="9" fillId="0" borderId="0" xfId="0" applyNumberFormat="1" applyFont="1" applyAlignment="1" applyProtection="1">
      <alignment horizontal="center"/>
      <protection locked="0"/>
    </xf>
    <xf numFmtId="169" fontId="9" fillId="0" borderId="0" xfId="0" applyNumberFormat="1" applyFont="1" applyAlignment="1" applyProtection="1">
      <alignment horizontal="center" vertical="center"/>
      <protection locked="0"/>
    </xf>
    <xf numFmtId="169" fontId="10" fillId="0" borderId="0" xfId="0" applyNumberFormat="1" applyFont="1" applyAlignment="1" applyProtection="1">
      <alignment horizontal="center"/>
      <protection locked="0"/>
    </xf>
    <xf numFmtId="169" fontId="10" fillId="0" borderId="0" xfId="0" applyNumberFormat="1" applyFont="1" applyAlignment="1" applyProtection="1">
      <alignment horizontal="center" vertical="center"/>
      <protection locked="0"/>
    </xf>
    <xf numFmtId="169" fontId="10" fillId="0" borderId="0" xfId="0" applyNumberFormat="1" applyFont="1" applyAlignment="1" applyProtection="1">
      <alignment horizontal="center" vertical="center" wrapText="1"/>
      <protection locked="0"/>
    </xf>
    <xf numFmtId="169" fontId="10" fillId="0" borderId="0" xfId="0" applyNumberFormat="1" applyFont="1" applyProtection="1">
      <protection locked="0"/>
    </xf>
    <xf numFmtId="169" fontId="10" fillId="0" borderId="0" xfId="0" applyNumberFormat="1" applyFont="1" applyAlignment="1" applyProtection="1">
      <alignment vertical="center"/>
      <protection locked="0"/>
    </xf>
    <xf numFmtId="169" fontId="10" fillId="0" borderId="1" xfId="0" applyNumberFormat="1" applyFont="1" applyBorder="1" applyAlignment="1">
      <alignment horizontal="center" vertical="center"/>
    </xf>
    <xf numFmtId="169" fontId="10" fillId="0" borderId="0" xfId="0" applyNumberFormat="1" applyFont="1" applyAlignment="1">
      <alignment horizontal="center" vertical="center"/>
    </xf>
    <xf numFmtId="17" fontId="14" fillId="0" borderId="1" xfId="0" applyNumberFormat="1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164" fontId="16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165" fontId="11" fillId="0" borderId="0" xfId="0" applyNumberFormat="1" applyFont="1" applyAlignment="1">
      <alignment horizontal="center" vertical="center" wrapText="1"/>
    </xf>
    <xf numFmtId="0" fontId="17" fillId="0" borderId="0" xfId="0" applyFont="1" applyAlignment="1" applyProtection="1">
      <alignment horizontal="center"/>
      <protection locked="0"/>
    </xf>
    <xf numFmtId="169" fontId="12" fillId="0" borderId="1" xfId="0" applyNumberFormat="1" applyFont="1" applyBorder="1" applyAlignment="1" applyProtection="1">
      <alignment horizontal="center" vertical="center"/>
      <protection locked="0"/>
    </xf>
    <xf numFmtId="169" fontId="10" fillId="0" borderId="1" xfId="0" applyNumberFormat="1" applyFont="1" applyBorder="1" applyAlignment="1" applyProtection="1">
      <alignment horizontal="center" vertical="center"/>
      <protection locked="0"/>
    </xf>
    <xf numFmtId="169" fontId="10" fillId="0" borderId="1" xfId="0" applyNumberFormat="1" applyFont="1" applyBorder="1" applyAlignment="1" applyProtection="1">
      <alignment horizontal="center"/>
      <protection locked="0"/>
    </xf>
    <xf numFmtId="0" fontId="21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vertical="center" wrapText="1"/>
    </xf>
    <xf numFmtId="4" fontId="19" fillId="7" borderId="1" xfId="2" applyNumberFormat="1" applyFont="1" applyFill="1" applyBorder="1" applyAlignment="1">
      <alignment vertical="center"/>
      <protection locked="0"/>
    </xf>
    <xf numFmtId="17" fontId="14" fillId="0" borderId="1" xfId="0" applyNumberFormat="1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3" fontId="19" fillId="2" borderId="1" xfId="2" applyNumberFormat="1" applyFont="1" applyFill="1" applyBorder="1" applyAlignment="1">
      <alignment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168" fontId="7" fillId="5" borderId="0" xfId="1" applyNumberFormat="1" applyFont="1" applyFill="1" applyAlignment="1">
      <alignment horizontal="center" vertical="center" wrapText="1"/>
    </xf>
    <xf numFmtId="168" fontId="7" fillId="5" borderId="14" xfId="1" applyNumberFormat="1" applyFont="1" applyFill="1" applyBorder="1" applyAlignment="1">
      <alignment horizontal="center" vertical="center" wrapText="1"/>
    </xf>
    <xf numFmtId="168" fontId="7" fillId="5" borderId="8" xfId="1" applyNumberFormat="1" applyFont="1" applyFill="1" applyBorder="1" applyAlignment="1">
      <alignment horizontal="center" vertical="center" wrapText="1"/>
    </xf>
    <xf numFmtId="168" fontId="7" fillId="5" borderId="13" xfId="1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 applyProtection="1">
      <alignment horizontal="center" vertical="center" wrapText="1"/>
      <protection locked="0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169" fontId="12" fillId="8" borderId="4" xfId="0" applyNumberFormat="1" applyFont="1" applyFill="1" applyBorder="1" applyAlignment="1" applyProtection="1">
      <alignment horizontal="center"/>
      <protection locked="0"/>
    </xf>
    <xf numFmtId="169" fontId="12" fillId="8" borderId="5" xfId="0" applyNumberFormat="1" applyFont="1" applyFill="1" applyBorder="1" applyAlignment="1" applyProtection="1">
      <alignment horizontal="center"/>
      <protection locked="0"/>
    </xf>
    <xf numFmtId="169" fontId="10" fillId="8" borderId="4" xfId="0" applyNumberFormat="1" applyFont="1" applyFill="1" applyBorder="1" applyAlignment="1" applyProtection="1">
      <alignment horizontal="center"/>
      <protection locked="0"/>
    </xf>
    <xf numFmtId="169" fontId="10" fillId="8" borderId="5" xfId="0" applyNumberFormat="1" applyFont="1" applyFill="1" applyBorder="1" applyAlignment="1" applyProtection="1">
      <alignment horizontal="center"/>
      <protection locked="0"/>
    </xf>
    <xf numFmtId="169" fontId="10" fillId="0" borderId="4" xfId="0" applyNumberFormat="1" applyFont="1" applyBorder="1" applyAlignment="1" applyProtection="1">
      <alignment horizontal="center"/>
      <protection locked="0"/>
    </xf>
    <xf numFmtId="169" fontId="10" fillId="0" borderId="5" xfId="0" applyNumberFormat="1" applyFont="1" applyBorder="1" applyAlignment="1" applyProtection="1">
      <alignment horizontal="center"/>
      <protection locked="0"/>
    </xf>
    <xf numFmtId="43" fontId="6" fillId="5" borderId="4" xfId="3" applyFont="1" applyFill="1" applyBorder="1" applyAlignment="1">
      <alignment horizontal="center" vertical="center" wrapText="1"/>
    </xf>
    <xf numFmtId="43" fontId="6" fillId="5" borderId="3" xfId="3" applyFont="1" applyFill="1" applyBorder="1" applyAlignment="1">
      <alignment horizontal="center" vertical="center" wrapText="1"/>
    </xf>
    <xf numFmtId="43" fontId="6" fillId="5" borderId="5" xfId="3" applyFont="1" applyFill="1" applyBorder="1" applyAlignment="1">
      <alignment horizontal="center" vertical="center" wrapText="1"/>
    </xf>
    <xf numFmtId="0" fontId="18" fillId="4" borderId="4" xfId="0" applyFont="1" applyFill="1" applyBorder="1" applyAlignment="1" applyProtection="1">
      <alignment horizontal="center" vertical="center" wrapText="1"/>
      <protection locked="0"/>
    </xf>
    <xf numFmtId="0" fontId="18" fillId="4" borderId="3" xfId="0" applyFont="1" applyFill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center" vertical="center" wrapText="1"/>
      <protection locked="0"/>
    </xf>
    <xf numFmtId="166" fontId="20" fillId="5" borderId="4" xfId="1" applyFont="1" applyFill="1" applyBorder="1" applyAlignment="1">
      <alignment horizontal="center" vertical="center" wrapText="1"/>
    </xf>
    <xf numFmtId="166" fontId="20" fillId="5" borderId="3" xfId="1" applyFont="1" applyFill="1" applyBorder="1" applyAlignment="1">
      <alignment horizontal="center" vertical="center" wrapText="1"/>
    </xf>
    <xf numFmtId="166" fontId="20" fillId="5" borderId="5" xfId="1" applyFont="1" applyFill="1" applyBorder="1" applyAlignment="1">
      <alignment horizontal="center" vertical="center" wrapText="1"/>
    </xf>
    <xf numFmtId="168" fontId="3" fillId="5" borderId="4" xfId="1" applyNumberFormat="1" applyFont="1" applyFill="1" applyBorder="1" applyAlignment="1">
      <alignment horizontal="center" vertical="center" wrapText="1"/>
    </xf>
    <xf numFmtId="168" fontId="3" fillId="5" borderId="5" xfId="1" applyNumberFormat="1" applyFont="1" applyFill="1" applyBorder="1" applyAlignment="1">
      <alignment horizontal="center" vertical="center" wrapText="1"/>
    </xf>
    <xf numFmtId="165" fontId="11" fillId="0" borderId="11" xfId="0" applyNumberFormat="1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 wrapText="1"/>
    </xf>
    <xf numFmtId="169" fontId="10" fillId="0" borderId="4" xfId="0" applyNumberFormat="1" applyFont="1" applyBorder="1" applyAlignment="1" applyProtection="1">
      <alignment horizontal="center" vertical="center"/>
      <protection locked="0"/>
    </xf>
    <xf numFmtId="169" fontId="10" fillId="0" borderId="5" xfId="0" applyNumberFormat="1" applyFont="1" applyBorder="1" applyAlignment="1" applyProtection="1">
      <alignment horizontal="center" vertical="center"/>
      <protection locked="0"/>
    </xf>
  </cellXfs>
  <cellStyles count="4">
    <cellStyle name="Migliaia" xfId="3" builtinId="3"/>
    <cellStyle name="Migliaia 2 2" xfId="2" xr:uid="{00000000-0005-0000-0000-000000000000}"/>
    <cellStyle name="Normale" xfId="0" builtinId="0"/>
    <cellStyle name="Normale 17 2" xfId="1" xr:uid="{00000000-0005-0000-0000-000002000000}"/>
  </cellStyles>
  <dxfs count="2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6"/>
  <sheetViews>
    <sheetView tabSelected="1" view="pageBreakPreview" zoomScale="90" zoomScaleNormal="90" zoomScaleSheetLayoutView="90" workbookViewId="0">
      <pane xSplit="3" ySplit="4" topLeftCell="D10" activePane="bottomRight" state="frozen"/>
      <selection pane="topRight" activeCell="D1" sqref="D1"/>
      <selection pane="bottomLeft" activeCell="A4" sqref="A4"/>
      <selection pane="bottomRight" activeCell="H86" sqref="H86:I86"/>
    </sheetView>
  </sheetViews>
  <sheetFormatPr defaultColWidth="9.140625" defaultRowHeight="15" x14ac:dyDescent="0.25"/>
  <cols>
    <col min="1" max="1" width="5.28515625" style="1" customWidth="1"/>
    <col min="2" max="2" width="28.85546875" style="1" customWidth="1"/>
    <col min="3" max="3" width="17.7109375" style="7" customWidth="1"/>
    <col min="4" max="4" width="23.42578125" style="1" customWidth="1"/>
    <col min="5" max="5" width="19.140625" style="1" customWidth="1"/>
    <col min="6" max="6" width="18.85546875" style="1" customWidth="1"/>
    <col min="7" max="7" width="17.140625" style="1" customWidth="1"/>
    <col min="8" max="8" width="21.5703125" style="1" customWidth="1"/>
    <col min="9" max="9" width="19" style="1" customWidth="1"/>
    <col min="10" max="10" width="8.7109375" style="1" customWidth="1"/>
    <col min="11" max="11" width="9.140625" style="1" customWidth="1"/>
    <col min="12" max="12" width="10.140625" style="1" customWidth="1"/>
    <col min="13" max="13" width="12.85546875" style="1" customWidth="1"/>
    <col min="14" max="14" width="10.28515625" style="1" customWidth="1"/>
    <col min="15" max="15" width="13.7109375" style="5" customWidth="1"/>
    <col min="16" max="16" width="29.5703125" style="36" customWidth="1"/>
    <col min="17" max="17" width="25" style="36" customWidth="1"/>
    <col min="18" max="16384" width="9.140625" style="1"/>
  </cols>
  <sheetData>
    <row r="1" spans="1:20" ht="25.5" x14ac:dyDescent="0.25">
      <c r="A1" s="42" t="s">
        <v>29</v>
      </c>
      <c r="B1" s="42"/>
      <c r="C1" s="43"/>
      <c r="D1" s="55" t="s">
        <v>24</v>
      </c>
      <c r="E1" s="56"/>
      <c r="F1" s="56"/>
      <c r="G1" s="56"/>
      <c r="H1" s="56"/>
      <c r="I1" s="57"/>
      <c r="J1" s="58" t="s">
        <v>18</v>
      </c>
      <c r="K1" s="59"/>
      <c r="L1" s="59"/>
      <c r="M1" s="59"/>
      <c r="N1" s="59"/>
      <c r="O1" s="59"/>
      <c r="P1" s="59"/>
      <c r="Q1" s="60"/>
    </row>
    <row r="2" spans="1:20" ht="18" x14ac:dyDescent="0.25">
      <c r="A2" s="42"/>
      <c r="B2" s="42"/>
      <c r="C2" s="43"/>
      <c r="D2" s="61" t="s">
        <v>25</v>
      </c>
      <c r="E2" s="62"/>
      <c r="F2" s="62"/>
      <c r="G2" s="62"/>
      <c r="H2" s="62"/>
      <c r="I2" s="63"/>
      <c r="J2" s="46" t="s">
        <v>0</v>
      </c>
      <c r="K2" s="46" t="s">
        <v>1</v>
      </c>
      <c r="L2" s="46" t="s">
        <v>2</v>
      </c>
      <c r="M2" s="46" t="s">
        <v>3</v>
      </c>
      <c r="N2" s="46" t="s">
        <v>4</v>
      </c>
      <c r="O2" s="46" t="s">
        <v>5</v>
      </c>
      <c r="P2" s="46" t="s">
        <v>6</v>
      </c>
      <c r="Q2" s="46" t="s">
        <v>7</v>
      </c>
    </row>
    <row r="3" spans="1:20" ht="18" x14ac:dyDescent="0.25">
      <c r="A3" s="44"/>
      <c r="B3" s="44"/>
      <c r="C3" s="45"/>
      <c r="D3" s="64" t="s">
        <v>26</v>
      </c>
      <c r="E3" s="65"/>
      <c r="F3" s="64" t="s">
        <v>27</v>
      </c>
      <c r="G3" s="65"/>
      <c r="H3" s="64" t="s">
        <v>28</v>
      </c>
      <c r="I3" s="65"/>
      <c r="J3" s="47"/>
      <c r="K3" s="47"/>
      <c r="L3" s="47"/>
      <c r="M3" s="47"/>
      <c r="N3" s="47"/>
      <c r="O3" s="47"/>
      <c r="P3" s="47"/>
      <c r="Q3" s="47"/>
    </row>
    <row r="4" spans="1:20" ht="63.75" x14ac:dyDescent="0.25">
      <c r="A4" s="2" t="s">
        <v>12</v>
      </c>
      <c r="B4" s="4" t="s">
        <v>11</v>
      </c>
      <c r="C4" s="4" t="s">
        <v>13</v>
      </c>
      <c r="D4" s="2" t="s">
        <v>15</v>
      </c>
      <c r="E4" s="2" t="s">
        <v>21</v>
      </c>
      <c r="F4" s="2" t="s">
        <v>16</v>
      </c>
      <c r="G4" s="2" t="s">
        <v>22</v>
      </c>
      <c r="H4" s="2" t="s">
        <v>17</v>
      </c>
      <c r="I4" s="2" t="s">
        <v>23</v>
      </c>
      <c r="J4" s="48"/>
      <c r="K4" s="48"/>
      <c r="L4" s="48"/>
      <c r="M4" s="48"/>
      <c r="N4" s="48"/>
      <c r="O4" s="48"/>
      <c r="P4" s="48"/>
      <c r="Q4" s="48"/>
    </row>
    <row r="5" spans="1:20" ht="141.75" x14ac:dyDescent="0.25">
      <c r="A5" s="3">
        <v>1</v>
      </c>
      <c r="B5" s="3" t="s">
        <v>30</v>
      </c>
      <c r="C5" s="3" t="s">
        <v>113</v>
      </c>
      <c r="D5" s="6"/>
      <c r="E5" s="6"/>
      <c r="F5" s="6">
        <v>0</v>
      </c>
      <c r="G5" s="6"/>
      <c r="H5" s="6">
        <v>45000</v>
      </c>
      <c r="I5" s="6"/>
      <c r="J5" s="17"/>
      <c r="K5" s="17"/>
      <c r="L5" s="17"/>
      <c r="M5" s="17">
        <v>43678</v>
      </c>
      <c r="N5" s="17">
        <v>43739</v>
      </c>
      <c r="O5" s="17">
        <v>43739</v>
      </c>
      <c r="P5" s="32" t="s">
        <v>151</v>
      </c>
      <c r="Q5" s="33" t="s">
        <v>136</v>
      </c>
      <c r="R5" s="5"/>
      <c r="S5"/>
      <c r="T5"/>
    </row>
    <row r="6" spans="1:20" ht="141.75" x14ac:dyDescent="0.25">
      <c r="A6" s="3">
        <v>2</v>
      </c>
      <c r="B6" s="3" t="s">
        <v>31</v>
      </c>
      <c r="C6" s="3" t="s">
        <v>114</v>
      </c>
      <c r="D6" s="6">
        <v>27909.63</v>
      </c>
      <c r="E6" s="6"/>
      <c r="F6" s="6">
        <v>40000</v>
      </c>
      <c r="G6" s="6"/>
      <c r="H6" s="6">
        <v>250000</v>
      </c>
      <c r="I6" s="6"/>
      <c r="J6" s="17">
        <v>43497</v>
      </c>
      <c r="K6" s="17">
        <v>43586</v>
      </c>
      <c r="L6" s="17"/>
      <c r="M6" s="17">
        <v>43617</v>
      </c>
      <c r="N6" s="17">
        <v>43770</v>
      </c>
      <c r="O6" s="17">
        <v>43891</v>
      </c>
      <c r="P6" s="18" t="s">
        <v>151</v>
      </c>
      <c r="Q6" s="33" t="s">
        <v>136</v>
      </c>
      <c r="R6" s="5"/>
      <c r="S6"/>
      <c r="T6"/>
    </row>
    <row r="7" spans="1:20" ht="157.5" x14ac:dyDescent="0.25">
      <c r="A7" s="3">
        <v>3</v>
      </c>
      <c r="B7" s="3" t="s">
        <v>32</v>
      </c>
      <c r="C7" s="3" t="s">
        <v>115</v>
      </c>
      <c r="D7" s="6"/>
      <c r="E7" s="6"/>
      <c r="F7" s="6"/>
      <c r="G7" s="6"/>
      <c r="H7" s="6">
        <v>0</v>
      </c>
      <c r="I7" s="6"/>
      <c r="J7" s="17">
        <v>43862</v>
      </c>
      <c r="K7" s="17">
        <v>43922</v>
      </c>
      <c r="L7" s="17"/>
      <c r="M7" s="17">
        <v>43983</v>
      </c>
      <c r="N7" s="17">
        <v>44075</v>
      </c>
      <c r="O7" s="17">
        <v>44136</v>
      </c>
      <c r="P7" s="18" t="s">
        <v>152</v>
      </c>
      <c r="Q7" s="33"/>
      <c r="R7" s="5"/>
      <c r="S7"/>
      <c r="T7"/>
    </row>
    <row r="8" spans="1:20" ht="141.75" x14ac:dyDescent="0.25">
      <c r="A8" s="3">
        <v>4</v>
      </c>
      <c r="B8" s="3" t="s">
        <v>33</v>
      </c>
      <c r="C8" s="3" t="s">
        <v>116</v>
      </c>
      <c r="D8" s="6">
        <v>2715.2</v>
      </c>
      <c r="E8" s="6"/>
      <c r="F8" s="6">
        <v>100000</v>
      </c>
      <c r="G8" s="6"/>
      <c r="H8" s="6">
        <v>200000</v>
      </c>
      <c r="I8" s="6"/>
      <c r="J8" s="17">
        <v>43497</v>
      </c>
      <c r="K8" s="17">
        <v>43586</v>
      </c>
      <c r="L8" s="17">
        <v>43617</v>
      </c>
      <c r="M8" s="17">
        <v>43647</v>
      </c>
      <c r="N8" s="17">
        <v>43739</v>
      </c>
      <c r="O8" s="17">
        <v>43770</v>
      </c>
      <c r="P8" s="18" t="s">
        <v>151</v>
      </c>
      <c r="Q8" s="33" t="s">
        <v>136</v>
      </c>
      <c r="R8" s="5"/>
      <c r="S8"/>
      <c r="T8"/>
    </row>
    <row r="9" spans="1:20" ht="51" x14ac:dyDescent="0.25">
      <c r="A9" s="3">
        <v>5</v>
      </c>
      <c r="B9" s="3" t="s">
        <v>34</v>
      </c>
      <c r="C9" s="3" t="s">
        <v>116</v>
      </c>
      <c r="D9" s="6"/>
      <c r="E9" s="6"/>
      <c r="F9" s="6">
        <v>1480</v>
      </c>
      <c r="G9" s="6"/>
      <c r="H9" s="6"/>
      <c r="I9" s="6"/>
      <c r="J9" s="17"/>
      <c r="K9" s="17"/>
      <c r="L9" s="17"/>
      <c r="M9" s="17">
        <v>43070</v>
      </c>
      <c r="N9" s="17">
        <v>43252</v>
      </c>
      <c r="O9" s="17">
        <v>43252</v>
      </c>
      <c r="P9" s="18"/>
      <c r="Q9" s="34" t="s">
        <v>10</v>
      </c>
      <c r="R9" s="5"/>
      <c r="S9"/>
      <c r="T9"/>
    </row>
    <row r="10" spans="1:20" ht="110.25" x14ac:dyDescent="0.25">
      <c r="A10" s="3">
        <v>7</v>
      </c>
      <c r="B10" s="3" t="s">
        <v>35</v>
      </c>
      <c r="C10" s="3" t="s">
        <v>117</v>
      </c>
      <c r="D10" s="6">
        <v>48768.6</v>
      </c>
      <c r="E10" s="6"/>
      <c r="F10" s="6">
        <v>30000</v>
      </c>
      <c r="G10" s="6"/>
      <c r="H10" s="6">
        <v>250000</v>
      </c>
      <c r="I10" s="6"/>
      <c r="J10" s="17">
        <v>43553</v>
      </c>
      <c r="K10" s="17">
        <v>43737</v>
      </c>
      <c r="L10" s="17">
        <v>43766</v>
      </c>
      <c r="M10" s="17">
        <v>43917</v>
      </c>
      <c r="N10" s="17">
        <v>44345</v>
      </c>
      <c r="O10" s="17">
        <v>44498</v>
      </c>
      <c r="P10" s="18" t="s">
        <v>153</v>
      </c>
      <c r="Q10" s="33" t="s">
        <v>136</v>
      </c>
      <c r="R10" s="5"/>
      <c r="S10"/>
      <c r="T10"/>
    </row>
    <row r="11" spans="1:20" ht="25.5" x14ac:dyDescent="0.25">
      <c r="A11" s="3">
        <v>8</v>
      </c>
      <c r="B11" s="3" t="s">
        <v>36</v>
      </c>
      <c r="C11" s="3" t="s">
        <v>118</v>
      </c>
      <c r="D11" s="6"/>
      <c r="E11" s="6"/>
      <c r="F11" s="6"/>
      <c r="G11" s="6"/>
      <c r="H11" s="6"/>
      <c r="I11" s="6"/>
      <c r="J11" s="17"/>
      <c r="K11" s="17"/>
      <c r="L11" s="17"/>
      <c r="M11" s="17">
        <v>42583</v>
      </c>
      <c r="N11" s="17">
        <v>42614</v>
      </c>
      <c r="O11" s="17">
        <v>42614</v>
      </c>
      <c r="P11" s="18"/>
      <c r="Q11" s="34" t="s">
        <v>10</v>
      </c>
      <c r="R11" s="5"/>
      <c r="S11"/>
      <c r="T11"/>
    </row>
    <row r="12" spans="1:20" ht="38.25" x14ac:dyDescent="0.25">
      <c r="A12" s="3">
        <v>9</v>
      </c>
      <c r="B12" s="3" t="s">
        <v>37</v>
      </c>
      <c r="C12" s="3" t="s">
        <v>118</v>
      </c>
      <c r="D12" s="6"/>
      <c r="E12" s="6"/>
      <c r="F12" s="6"/>
      <c r="G12" s="6"/>
      <c r="H12" s="6"/>
      <c r="I12" s="6"/>
      <c r="J12" s="17"/>
      <c r="K12" s="17"/>
      <c r="L12" s="17"/>
      <c r="M12" s="17">
        <v>42614</v>
      </c>
      <c r="N12" s="17">
        <v>42614</v>
      </c>
      <c r="O12" s="17">
        <v>42614</v>
      </c>
      <c r="P12" s="18"/>
      <c r="Q12" s="34" t="s">
        <v>10</v>
      </c>
      <c r="R12" s="5"/>
      <c r="S12"/>
      <c r="T12"/>
    </row>
    <row r="13" spans="1:20" ht="25.5" x14ac:dyDescent="0.25">
      <c r="A13" s="3">
        <v>10</v>
      </c>
      <c r="B13" s="3" t="s">
        <v>38</v>
      </c>
      <c r="C13" s="3" t="s">
        <v>118</v>
      </c>
      <c r="D13" s="6"/>
      <c r="E13" s="6"/>
      <c r="F13" s="6"/>
      <c r="G13" s="6"/>
      <c r="H13" s="6"/>
      <c r="I13" s="6"/>
      <c r="J13" s="17"/>
      <c r="K13" s="17"/>
      <c r="L13" s="17"/>
      <c r="M13" s="17">
        <v>42644</v>
      </c>
      <c r="N13" s="17">
        <v>42675</v>
      </c>
      <c r="O13" s="17">
        <v>42675</v>
      </c>
      <c r="P13" s="18"/>
      <c r="Q13" s="34" t="s">
        <v>10</v>
      </c>
      <c r="R13" s="5"/>
      <c r="S13"/>
      <c r="T13"/>
    </row>
    <row r="14" spans="1:20" ht="38.25" x14ac:dyDescent="0.25">
      <c r="A14" s="3">
        <v>11</v>
      </c>
      <c r="B14" s="3" t="s">
        <v>39</v>
      </c>
      <c r="C14" s="3" t="s">
        <v>118</v>
      </c>
      <c r="D14" s="6"/>
      <c r="E14" s="6"/>
      <c r="F14" s="6">
        <v>5000</v>
      </c>
      <c r="G14" s="6"/>
      <c r="H14" s="6">
        <v>50000</v>
      </c>
      <c r="I14" s="6"/>
      <c r="J14" s="17">
        <v>43554</v>
      </c>
      <c r="K14" s="17">
        <v>43677</v>
      </c>
      <c r="L14" s="17"/>
      <c r="M14" s="17">
        <v>43920</v>
      </c>
      <c r="N14" s="17">
        <v>44104</v>
      </c>
      <c r="O14" s="17">
        <v>44346</v>
      </c>
      <c r="P14" s="18"/>
      <c r="Q14" s="33" t="s">
        <v>136</v>
      </c>
      <c r="R14" s="5"/>
      <c r="S14"/>
      <c r="T14"/>
    </row>
    <row r="15" spans="1:20" ht="76.5" x14ac:dyDescent="0.25">
      <c r="A15" s="3">
        <v>12</v>
      </c>
      <c r="B15" s="3" t="s">
        <v>40</v>
      </c>
      <c r="C15" s="3" t="s">
        <v>118</v>
      </c>
      <c r="D15" s="6">
        <v>12735.86</v>
      </c>
      <c r="E15" s="6"/>
      <c r="F15" s="6">
        <v>45000</v>
      </c>
      <c r="G15" s="6"/>
      <c r="H15" s="6">
        <v>300000</v>
      </c>
      <c r="I15" s="6"/>
      <c r="J15" s="17">
        <v>43554</v>
      </c>
      <c r="K15" s="17">
        <v>43615</v>
      </c>
      <c r="L15" s="17">
        <v>43615</v>
      </c>
      <c r="M15" s="17">
        <v>43768</v>
      </c>
      <c r="N15" s="17">
        <v>44590</v>
      </c>
      <c r="O15" s="17">
        <v>44621</v>
      </c>
      <c r="P15" s="18" t="s">
        <v>135</v>
      </c>
      <c r="Q15" s="33" t="s">
        <v>136</v>
      </c>
      <c r="R15" s="5"/>
      <c r="S15"/>
      <c r="T15"/>
    </row>
    <row r="16" spans="1:20" ht="141.75" x14ac:dyDescent="0.25">
      <c r="A16" s="3">
        <v>13</v>
      </c>
      <c r="B16" s="3" t="s">
        <v>41</v>
      </c>
      <c r="C16" s="3" t="s">
        <v>119</v>
      </c>
      <c r="D16" s="31">
        <v>2040</v>
      </c>
      <c r="E16" s="6"/>
      <c r="F16" s="6">
        <v>1200</v>
      </c>
      <c r="G16" s="6"/>
      <c r="H16" s="6"/>
      <c r="I16" s="6"/>
      <c r="J16" s="17"/>
      <c r="K16" s="17"/>
      <c r="L16" s="17"/>
      <c r="M16" s="17">
        <v>42824</v>
      </c>
      <c r="N16" s="17">
        <v>43614</v>
      </c>
      <c r="O16" s="17">
        <v>43645</v>
      </c>
      <c r="P16" s="18" t="s">
        <v>151</v>
      </c>
      <c r="Q16" s="33" t="s">
        <v>136</v>
      </c>
      <c r="R16" s="5"/>
      <c r="S16"/>
      <c r="T16"/>
    </row>
    <row r="17" spans="1:20" ht="157.5" x14ac:dyDescent="0.25">
      <c r="A17" s="3">
        <v>14</v>
      </c>
      <c r="B17" s="3" t="s">
        <v>42</v>
      </c>
      <c r="C17" s="3" t="s">
        <v>119</v>
      </c>
      <c r="D17" s="6"/>
      <c r="E17" s="6"/>
      <c r="F17" s="6"/>
      <c r="G17" s="6"/>
      <c r="H17" s="6">
        <v>0</v>
      </c>
      <c r="I17" s="6"/>
      <c r="J17" s="17"/>
      <c r="K17" s="17"/>
      <c r="L17" s="17"/>
      <c r="M17" s="17">
        <v>44012</v>
      </c>
      <c r="N17" s="17">
        <v>44377</v>
      </c>
      <c r="O17" s="17"/>
      <c r="P17" s="18" t="s">
        <v>154</v>
      </c>
      <c r="Q17" s="33" t="s">
        <v>142</v>
      </c>
      <c r="R17" s="5"/>
      <c r="S17"/>
      <c r="T17"/>
    </row>
    <row r="18" spans="1:20" ht="51" customHeight="1" x14ac:dyDescent="0.25">
      <c r="A18" s="3">
        <v>15</v>
      </c>
      <c r="B18" s="3" t="s">
        <v>43</v>
      </c>
      <c r="C18" s="3" t="s">
        <v>119</v>
      </c>
      <c r="D18" s="6"/>
      <c r="E18" s="6"/>
      <c r="F18" s="6">
        <v>2984</v>
      </c>
      <c r="G18" s="6"/>
      <c r="H18" s="6">
        <v>35000</v>
      </c>
      <c r="I18" s="6"/>
      <c r="J18" s="17"/>
      <c r="K18" s="17"/>
      <c r="L18" s="17"/>
      <c r="M18" s="17">
        <v>43645</v>
      </c>
      <c r="N18" s="17">
        <v>43676</v>
      </c>
      <c r="O18" s="17"/>
      <c r="P18" s="18"/>
      <c r="Q18" s="34" t="s">
        <v>165</v>
      </c>
      <c r="R18" s="5"/>
      <c r="S18"/>
      <c r="T18"/>
    </row>
    <row r="19" spans="1:20" ht="157.5" x14ac:dyDescent="0.25">
      <c r="A19" s="3">
        <v>16</v>
      </c>
      <c r="B19" s="3" t="s">
        <v>44</v>
      </c>
      <c r="C19" s="3" t="s">
        <v>119</v>
      </c>
      <c r="D19" s="6">
        <v>13000.4</v>
      </c>
      <c r="E19" s="6"/>
      <c r="F19" s="6">
        <v>15000</v>
      </c>
      <c r="G19" s="6"/>
      <c r="H19" s="6">
        <v>200000</v>
      </c>
      <c r="I19" s="6"/>
      <c r="J19" s="17">
        <v>43524</v>
      </c>
      <c r="K19" s="17">
        <v>43644</v>
      </c>
      <c r="L19" s="17"/>
      <c r="M19" s="17">
        <v>43733</v>
      </c>
      <c r="N19" s="17">
        <v>43949</v>
      </c>
      <c r="O19" s="17">
        <v>43733</v>
      </c>
      <c r="P19" s="18" t="s">
        <v>155</v>
      </c>
      <c r="Q19" s="33" t="s">
        <v>136</v>
      </c>
      <c r="R19" s="5"/>
      <c r="S19"/>
      <c r="T19"/>
    </row>
    <row r="20" spans="1:20" ht="25.5" x14ac:dyDescent="0.25">
      <c r="A20" s="3">
        <v>17</v>
      </c>
      <c r="B20" s="3" t="s">
        <v>45</v>
      </c>
      <c r="C20" s="3" t="s">
        <v>120</v>
      </c>
      <c r="D20" s="6">
        <v>5007.1499999999996</v>
      </c>
      <c r="E20" s="6"/>
      <c r="F20" s="6"/>
      <c r="G20" s="6"/>
      <c r="H20" s="6"/>
      <c r="I20" s="6"/>
      <c r="J20" s="17"/>
      <c r="K20" s="17"/>
      <c r="L20" s="17"/>
      <c r="M20" s="17">
        <v>43040</v>
      </c>
      <c r="N20" s="17">
        <v>43070</v>
      </c>
      <c r="O20" s="17"/>
      <c r="P20" s="18"/>
      <c r="Q20" s="34" t="s">
        <v>10</v>
      </c>
      <c r="R20" s="5"/>
      <c r="S20"/>
      <c r="T20"/>
    </row>
    <row r="21" spans="1:20" ht="25.5" x14ac:dyDescent="0.25">
      <c r="A21" s="3">
        <v>18</v>
      </c>
      <c r="B21" s="3" t="s">
        <v>46</v>
      </c>
      <c r="C21" s="3" t="s">
        <v>120</v>
      </c>
      <c r="D21" s="6">
        <v>9114.4599999999991</v>
      </c>
      <c r="E21" s="6"/>
      <c r="F21" s="6"/>
      <c r="G21" s="6"/>
      <c r="H21" s="6"/>
      <c r="I21" s="6"/>
      <c r="J21" s="17"/>
      <c r="K21" s="17"/>
      <c r="L21" s="17"/>
      <c r="M21" s="17">
        <v>42826</v>
      </c>
      <c r="N21" s="17">
        <v>42887</v>
      </c>
      <c r="O21" s="17"/>
      <c r="P21" s="18"/>
      <c r="Q21" s="34" t="s">
        <v>10</v>
      </c>
      <c r="R21" s="5"/>
      <c r="S21"/>
      <c r="T21"/>
    </row>
    <row r="22" spans="1:20" ht="78.75" x14ac:dyDescent="0.25">
      <c r="A22" s="3">
        <v>19</v>
      </c>
      <c r="B22" s="3" t="s">
        <v>47</v>
      </c>
      <c r="C22" s="3" t="s">
        <v>120</v>
      </c>
      <c r="D22" s="6"/>
      <c r="E22" s="6"/>
      <c r="F22" s="6">
        <v>40000</v>
      </c>
      <c r="G22" s="6"/>
      <c r="H22" s="6">
        <v>0</v>
      </c>
      <c r="I22" s="6"/>
      <c r="J22" s="17"/>
      <c r="K22" s="17"/>
      <c r="L22" s="17"/>
      <c r="M22" s="17">
        <v>43159</v>
      </c>
      <c r="N22" s="17">
        <v>43434</v>
      </c>
      <c r="O22" s="17"/>
      <c r="P22" s="18" t="s">
        <v>141</v>
      </c>
      <c r="Q22" s="33" t="s">
        <v>137</v>
      </c>
      <c r="R22" s="5"/>
      <c r="S22"/>
      <c r="T22"/>
    </row>
    <row r="23" spans="1:20" ht="25.5" x14ac:dyDescent="0.25">
      <c r="A23" s="3">
        <v>20</v>
      </c>
      <c r="B23" s="3" t="s">
        <v>48</v>
      </c>
      <c r="C23" s="3" t="s">
        <v>121</v>
      </c>
      <c r="D23" s="6"/>
      <c r="E23" s="6"/>
      <c r="F23" s="6"/>
      <c r="G23" s="6"/>
      <c r="H23" s="6"/>
      <c r="I23" s="6"/>
      <c r="J23" s="17"/>
      <c r="K23" s="17"/>
      <c r="L23" s="17"/>
      <c r="M23" s="17">
        <v>42491</v>
      </c>
      <c r="N23" s="17">
        <v>42491</v>
      </c>
      <c r="O23" s="17">
        <v>42491</v>
      </c>
      <c r="P23" s="18"/>
      <c r="Q23" s="34" t="s">
        <v>10</v>
      </c>
      <c r="R23" s="5"/>
      <c r="S23"/>
      <c r="T23"/>
    </row>
    <row r="24" spans="1:20" ht="25.5" x14ac:dyDescent="0.25">
      <c r="A24" s="3">
        <v>21</v>
      </c>
      <c r="B24" s="3" t="s">
        <v>49</v>
      </c>
      <c r="C24" s="3" t="s">
        <v>121</v>
      </c>
      <c r="D24" s="6"/>
      <c r="E24" s="6"/>
      <c r="F24" s="6"/>
      <c r="G24" s="6"/>
      <c r="H24" s="6"/>
      <c r="I24" s="6"/>
      <c r="J24" s="17"/>
      <c r="K24" s="17"/>
      <c r="L24" s="17"/>
      <c r="M24" s="17">
        <v>42675</v>
      </c>
      <c r="N24" s="17">
        <v>42705</v>
      </c>
      <c r="O24" s="17">
        <v>42705</v>
      </c>
      <c r="P24" s="18"/>
      <c r="Q24" s="34" t="s">
        <v>10</v>
      </c>
      <c r="R24" s="5"/>
      <c r="S24"/>
      <c r="T24"/>
    </row>
    <row r="25" spans="1:20" ht="15.75" x14ac:dyDescent="0.25">
      <c r="A25" s="3">
        <v>22</v>
      </c>
      <c r="B25" s="3" t="s">
        <v>50</v>
      </c>
      <c r="C25" s="3" t="s">
        <v>121</v>
      </c>
      <c r="D25" s="6"/>
      <c r="E25" s="6"/>
      <c r="F25" s="6"/>
      <c r="G25" s="6"/>
      <c r="H25" s="6"/>
      <c r="I25" s="6"/>
      <c r="J25" s="17"/>
      <c r="K25" s="17"/>
      <c r="L25" s="17"/>
      <c r="M25" s="17">
        <v>42552</v>
      </c>
      <c r="N25" s="17">
        <v>42614</v>
      </c>
      <c r="O25" s="17">
        <v>42614</v>
      </c>
      <c r="P25" s="18"/>
      <c r="Q25" s="34" t="s">
        <v>10</v>
      </c>
      <c r="R25" s="5"/>
      <c r="S25"/>
      <c r="T25"/>
    </row>
    <row r="26" spans="1:20" ht="15.75" x14ac:dyDescent="0.25">
      <c r="A26" s="3">
        <v>23</v>
      </c>
      <c r="B26" s="3" t="s">
        <v>51</v>
      </c>
      <c r="C26" s="3" t="s">
        <v>121</v>
      </c>
      <c r="D26" s="6">
        <v>9203.1299999999992</v>
      </c>
      <c r="E26" s="6"/>
      <c r="F26" s="6"/>
      <c r="G26" s="6"/>
      <c r="H26" s="6"/>
      <c r="I26" s="6"/>
      <c r="J26" s="17"/>
      <c r="K26" s="17"/>
      <c r="L26" s="17"/>
      <c r="M26" s="17">
        <v>42948</v>
      </c>
      <c r="N26" s="17">
        <v>42948</v>
      </c>
      <c r="O26" s="17">
        <v>42979</v>
      </c>
      <c r="P26" s="18"/>
      <c r="Q26" s="34" t="s">
        <v>10</v>
      </c>
      <c r="R26" s="5"/>
      <c r="S26"/>
      <c r="T26"/>
    </row>
    <row r="27" spans="1:20" ht="141.75" x14ac:dyDescent="0.25">
      <c r="A27" s="3">
        <v>24</v>
      </c>
      <c r="B27" s="3" t="s">
        <v>52</v>
      </c>
      <c r="C27" s="3" t="s">
        <v>121</v>
      </c>
      <c r="D27" s="6"/>
      <c r="E27" s="6"/>
      <c r="F27" s="6">
        <v>50000</v>
      </c>
      <c r="G27" s="6"/>
      <c r="H27" s="6">
        <v>70000</v>
      </c>
      <c r="I27" s="6"/>
      <c r="J27" s="17">
        <v>43554</v>
      </c>
      <c r="K27" s="17">
        <v>43615</v>
      </c>
      <c r="L27" s="17"/>
      <c r="M27" s="17">
        <v>43646</v>
      </c>
      <c r="N27" s="17">
        <v>43738</v>
      </c>
      <c r="O27" s="17"/>
      <c r="P27" s="18" t="s">
        <v>151</v>
      </c>
      <c r="Q27" s="33" t="s">
        <v>136</v>
      </c>
      <c r="R27" s="5"/>
      <c r="S27"/>
      <c r="T27"/>
    </row>
    <row r="28" spans="1:20" ht="141.75" x14ac:dyDescent="0.25">
      <c r="A28" s="3">
        <v>25</v>
      </c>
      <c r="B28" s="3" t="s">
        <v>53</v>
      </c>
      <c r="C28" s="3" t="s">
        <v>121</v>
      </c>
      <c r="D28" s="6"/>
      <c r="E28" s="6"/>
      <c r="F28" s="6">
        <v>10000</v>
      </c>
      <c r="G28" s="6"/>
      <c r="H28" s="6">
        <v>26000</v>
      </c>
      <c r="I28" s="6"/>
      <c r="J28" s="17">
        <v>43554</v>
      </c>
      <c r="K28" s="17">
        <v>43615</v>
      </c>
      <c r="L28" s="17"/>
      <c r="M28" s="17">
        <v>43646</v>
      </c>
      <c r="N28" s="17">
        <v>43738</v>
      </c>
      <c r="O28" s="17"/>
      <c r="P28" s="18" t="s">
        <v>151</v>
      </c>
      <c r="Q28" s="33" t="s">
        <v>136</v>
      </c>
      <c r="R28" s="5"/>
      <c r="S28"/>
      <c r="T28"/>
    </row>
    <row r="29" spans="1:20" ht="157.5" x14ac:dyDescent="0.25">
      <c r="A29" s="3">
        <v>26</v>
      </c>
      <c r="B29" s="3" t="s">
        <v>54</v>
      </c>
      <c r="C29" s="3" t="s">
        <v>122</v>
      </c>
      <c r="D29" s="6"/>
      <c r="E29" s="6"/>
      <c r="F29" s="6"/>
      <c r="G29" s="6"/>
      <c r="H29" s="6">
        <v>0</v>
      </c>
      <c r="I29" s="6"/>
      <c r="J29" s="17"/>
      <c r="K29" s="17"/>
      <c r="L29" s="17"/>
      <c r="M29" s="17">
        <v>44012</v>
      </c>
      <c r="N29" s="17">
        <v>44377</v>
      </c>
      <c r="O29" s="17"/>
      <c r="P29" s="18" t="s">
        <v>156</v>
      </c>
      <c r="Q29" s="33" t="s">
        <v>142</v>
      </c>
      <c r="R29" s="5"/>
      <c r="S29"/>
      <c r="T29"/>
    </row>
    <row r="30" spans="1:20" ht="25.5" x14ac:dyDescent="0.25">
      <c r="A30" s="3">
        <v>27</v>
      </c>
      <c r="B30" s="3" t="s">
        <v>55</v>
      </c>
      <c r="C30" s="3" t="s">
        <v>122</v>
      </c>
      <c r="D30" s="6"/>
      <c r="E30" s="6"/>
      <c r="F30" s="6"/>
      <c r="G30" s="6"/>
      <c r="H30" s="6"/>
      <c r="I30" s="6"/>
      <c r="J30" s="17"/>
      <c r="K30" s="17"/>
      <c r="L30" s="17"/>
      <c r="M30" s="17">
        <v>42583</v>
      </c>
      <c r="N30" s="17">
        <v>42614</v>
      </c>
      <c r="O30" s="17"/>
      <c r="P30" s="18"/>
      <c r="Q30" s="34" t="s">
        <v>10</v>
      </c>
      <c r="R30" s="5"/>
      <c r="S30"/>
      <c r="T30"/>
    </row>
    <row r="31" spans="1:20" ht="63" x14ac:dyDescent="0.25">
      <c r="A31" s="3">
        <v>28</v>
      </c>
      <c r="B31" s="3" t="s">
        <v>56</v>
      </c>
      <c r="C31" s="3" t="s">
        <v>122</v>
      </c>
      <c r="D31" s="6">
        <v>9486.4699999999993</v>
      </c>
      <c r="E31" s="6"/>
      <c r="F31" s="6">
        <v>50000</v>
      </c>
      <c r="G31" s="6"/>
      <c r="H31" s="6">
        <v>0</v>
      </c>
      <c r="I31" s="6"/>
      <c r="J31" s="17"/>
      <c r="K31" s="17"/>
      <c r="L31" s="17"/>
      <c r="M31" s="17">
        <v>43585</v>
      </c>
      <c r="N31" s="17">
        <v>43676</v>
      </c>
      <c r="O31" s="17">
        <v>43738</v>
      </c>
      <c r="P31" s="18" t="s">
        <v>150</v>
      </c>
      <c r="Q31" s="33"/>
      <c r="R31" s="5"/>
      <c r="S31"/>
      <c r="T31"/>
    </row>
    <row r="32" spans="1:20" ht="51" x14ac:dyDescent="0.25">
      <c r="A32" s="3">
        <v>29</v>
      </c>
      <c r="B32" s="3" t="s">
        <v>57</v>
      </c>
      <c r="C32" s="3" t="s">
        <v>122</v>
      </c>
      <c r="D32" s="6">
        <v>317327.18</v>
      </c>
      <c r="E32" s="6">
        <v>81967.5</v>
      </c>
      <c r="F32" s="6"/>
      <c r="G32" s="6"/>
      <c r="H32" s="6"/>
      <c r="I32" s="6"/>
      <c r="J32" s="17"/>
      <c r="K32" s="17"/>
      <c r="L32" s="17"/>
      <c r="M32" s="17">
        <v>42795</v>
      </c>
      <c r="N32" s="17">
        <v>43009</v>
      </c>
      <c r="O32" s="17">
        <v>43070</v>
      </c>
      <c r="P32" s="18"/>
      <c r="Q32" s="34" t="s">
        <v>10</v>
      </c>
      <c r="R32" s="5"/>
      <c r="S32"/>
      <c r="T32"/>
    </row>
    <row r="33" spans="1:20" ht="25.5" x14ac:dyDescent="0.25">
      <c r="A33" s="3">
        <v>30</v>
      </c>
      <c r="B33" s="3" t="s">
        <v>58</v>
      </c>
      <c r="C33" s="3" t="s">
        <v>123</v>
      </c>
      <c r="D33" s="31">
        <f>12264.2+6481.29</f>
        <v>18745.490000000002</v>
      </c>
      <c r="E33" s="6"/>
      <c r="F33" s="6">
        <v>65000</v>
      </c>
      <c r="G33" s="6"/>
      <c r="H33" s="6">
        <v>65000</v>
      </c>
      <c r="I33" s="6"/>
      <c r="J33" s="17"/>
      <c r="K33" s="17"/>
      <c r="L33" s="17"/>
      <c r="M33" s="17">
        <v>42736</v>
      </c>
      <c r="N33" s="17">
        <v>43800</v>
      </c>
      <c r="O33" s="17"/>
      <c r="P33" s="18"/>
      <c r="Q33" s="33"/>
      <c r="R33" s="5"/>
      <c r="S33"/>
      <c r="T33"/>
    </row>
    <row r="34" spans="1:20" ht="25.5" x14ac:dyDescent="0.25">
      <c r="A34" s="3">
        <v>31</v>
      </c>
      <c r="B34" s="3" t="s">
        <v>59</v>
      </c>
      <c r="C34" s="3" t="s">
        <v>123</v>
      </c>
      <c r="D34" s="6">
        <v>24361.8</v>
      </c>
      <c r="E34" s="6"/>
      <c r="F34" s="6">
        <v>50000</v>
      </c>
      <c r="G34" s="6"/>
      <c r="H34" s="6">
        <v>50000</v>
      </c>
      <c r="I34" s="6"/>
      <c r="J34" s="17"/>
      <c r="K34" s="17"/>
      <c r="L34" s="17"/>
      <c r="M34" s="17">
        <v>42736</v>
      </c>
      <c r="N34" s="17">
        <v>43800</v>
      </c>
      <c r="O34" s="17"/>
      <c r="P34" s="18"/>
      <c r="Q34" s="33"/>
      <c r="R34" s="5"/>
      <c r="S34"/>
      <c r="T34"/>
    </row>
    <row r="35" spans="1:20" ht="25.5" x14ac:dyDescent="0.25">
      <c r="A35" s="3">
        <v>33</v>
      </c>
      <c r="B35" s="3" t="s">
        <v>60</v>
      </c>
      <c r="C35" s="3" t="s">
        <v>123</v>
      </c>
      <c r="D35" s="6">
        <v>34630.01</v>
      </c>
      <c r="E35" s="6"/>
      <c r="F35" s="6">
        <v>75000</v>
      </c>
      <c r="G35" s="6"/>
      <c r="H35" s="6">
        <v>35000</v>
      </c>
      <c r="I35" s="6"/>
      <c r="J35" s="17"/>
      <c r="K35" s="17"/>
      <c r="L35" s="17"/>
      <c r="M35" s="17">
        <v>42736</v>
      </c>
      <c r="N35" s="17">
        <v>43800</v>
      </c>
      <c r="O35" s="17"/>
      <c r="P35" s="18"/>
      <c r="Q35" s="33"/>
      <c r="R35" s="5"/>
      <c r="S35"/>
      <c r="T35"/>
    </row>
    <row r="36" spans="1:20" ht="38.25" x14ac:dyDescent="0.25">
      <c r="A36" s="3">
        <v>35</v>
      </c>
      <c r="B36" s="3" t="s">
        <v>61</v>
      </c>
      <c r="C36" s="3" t="s">
        <v>123</v>
      </c>
      <c r="D36" s="31">
        <v>281308.39999999997</v>
      </c>
      <c r="E36" s="6"/>
      <c r="F36" s="6">
        <v>450000</v>
      </c>
      <c r="G36" s="6"/>
      <c r="H36" s="6">
        <v>200000</v>
      </c>
      <c r="I36" s="6"/>
      <c r="J36" s="17"/>
      <c r="K36" s="17"/>
      <c r="L36" s="17"/>
      <c r="M36" s="17">
        <v>42736</v>
      </c>
      <c r="N36" s="17">
        <v>43800</v>
      </c>
      <c r="O36" s="17"/>
      <c r="P36" s="18"/>
      <c r="Q36" s="33"/>
      <c r="R36" s="5"/>
      <c r="S36"/>
      <c r="T36"/>
    </row>
    <row r="37" spans="1:20" ht="25.5" x14ac:dyDescent="0.25">
      <c r="A37" s="3">
        <v>36</v>
      </c>
      <c r="B37" s="3" t="s">
        <v>62</v>
      </c>
      <c r="C37" s="3" t="s">
        <v>123</v>
      </c>
      <c r="D37" s="6">
        <v>81783.490000000005</v>
      </c>
      <c r="E37" s="6"/>
      <c r="F37" s="6">
        <v>60000</v>
      </c>
      <c r="G37" s="6"/>
      <c r="H37" s="6">
        <v>60000</v>
      </c>
      <c r="I37" s="6"/>
      <c r="J37" s="17"/>
      <c r="K37" s="17"/>
      <c r="L37" s="17"/>
      <c r="M37" s="17">
        <v>42736</v>
      </c>
      <c r="N37" s="17">
        <v>43800</v>
      </c>
      <c r="O37" s="17"/>
      <c r="P37" s="18"/>
      <c r="Q37" s="33"/>
      <c r="R37" s="5"/>
      <c r="S37"/>
      <c r="T37"/>
    </row>
    <row r="38" spans="1:20" ht="25.5" x14ac:dyDescent="0.25">
      <c r="A38" s="3">
        <v>37</v>
      </c>
      <c r="B38" s="3" t="s">
        <v>63</v>
      </c>
      <c r="C38" s="3" t="s">
        <v>123</v>
      </c>
      <c r="D38" s="6">
        <v>48504</v>
      </c>
      <c r="E38" s="6"/>
      <c r="F38" s="6">
        <v>120000</v>
      </c>
      <c r="G38" s="6"/>
      <c r="H38" s="6">
        <v>50000</v>
      </c>
      <c r="I38" s="6"/>
      <c r="J38" s="17"/>
      <c r="K38" s="17"/>
      <c r="L38" s="17"/>
      <c r="M38" s="17">
        <v>42736</v>
      </c>
      <c r="N38" s="17">
        <v>43800</v>
      </c>
      <c r="O38" s="17"/>
      <c r="P38" s="18"/>
      <c r="Q38" s="33"/>
      <c r="R38" s="5"/>
      <c r="S38"/>
      <c r="T38"/>
    </row>
    <row r="39" spans="1:20" ht="25.5" x14ac:dyDescent="0.25">
      <c r="A39" s="3">
        <v>38</v>
      </c>
      <c r="B39" s="3" t="s">
        <v>64</v>
      </c>
      <c r="C39" s="3" t="s">
        <v>123</v>
      </c>
      <c r="D39" s="31">
        <v>23335.119999999999</v>
      </c>
      <c r="E39" s="6"/>
      <c r="F39" s="6">
        <v>37000</v>
      </c>
      <c r="G39" s="6"/>
      <c r="H39" s="6">
        <v>37000</v>
      </c>
      <c r="I39" s="6"/>
      <c r="J39" s="17"/>
      <c r="K39" s="17"/>
      <c r="L39" s="17"/>
      <c r="M39" s="17">
        <v>42736</v>
      </c>
      <c r="N39" s="17">
        <v>43800</v>
      </c>
      <c r="O39" s="17"/>
      <c r="P39" s="18"/>
      <c r="Q39" s="33"/>
      <c r="R39" s="5"/>
      <c r="S39"/>
      <c r="T39"/>
    </row>
    <row r="40" spans="1:20" ht="38.25" x14ac:dyDescent="0.25">
      <c r="A40" s="3">
        <v>39</v>
      </c>
      <c r="B40" s="3" t="s">
        <v>65</v>
      </c>
      <c r="C40" s="3" t="s">
        <v>114</v>
      </c>
      <c r="D40" s="6"/>
      <c r="E40" s="6"/>
      <c r="F40" s="6">
        <v>1700</v>
      </c>
      <c r="G40" s="6"/>
      <c r="H40" s="6">
        <v>30000</v>
      </c>
      <c r="I40" s="6"/>
      <c r="J40" s="17"/>
      <c r="K40" s="17"/>
      <c r="L40" s="17"/>
      <c r="M40" s="17">
        <v>42736</v>
      </c>
      <c r="N40" s="17">
        <v>43800</v>
      </c>
      <c r="O40" s="17"/>
      <c r="P40" s="18"/>
      <c r="Q40" s="33"/>
      <c r="R40" s="5"/>
      <c r="S40"/>
      <c r="T40"/>
    </row>
    <row r="41" spans="1:20" ht="38.25" x14ac:dyDescent="0.25">
      <c r="A41" s="3">
        <v>40</v>
      </c>
      <c r="B41" s="3" t="s">
        <v>143</v>
      </c>
      <c r="C41" s="3" t="s">
        <v>114</v>
      </c>
      <c r="D41" s="6">
        <v>884</v>
      </c>
      <c r="E41" s="6"/>
      <c r="F41" s="6">
        <v>7000</v>
      </c>
      <c r="G41" s="6"/>
      <c r="H41" s="6">
        <v>40000</v>
      </c>
      <c r="I41" s="6"/>
      <c r="J41" s="17"/>
      <c r="K41" s="17"/>
      <c r="L41" s="17"/>
      <c r="M41" s="17">
        <v>42736</v>
      </c>
      <c r="N41" s="17">
        <v>43800</v>
      </c>
      <c r="O41" s="17"/>
      <c r="P41" s="18"/>
      <c r="Q41" s="33"/>
      <c r="R41" s="5"/>
      <c r="S41"/>
      <c r="T41"/>
    </row>
    <row r="42" spans="1:20" ht="157.5" x14ac:dyDescent="0.25">
      <c r="A42" s="3">
        <v>41</v>
      </c>
      <c r="B42" s="3" t="s">
        <v>66</v>
      </c>
      <c r="C42" s="3" t="s">
        <v>115</v>
      </c>
      <c r="D42" s="6"/>
      <c r="E42" s="6"/>
      <c r="F42" s="6"/>
      <c r="G42" s="6"/>
      <c r="H42" s="6">
        <v>1500</v>
      </c>
      <c r="I42" s="6"/>
      <c r="J42" s="17">
        <v>43646</v>
      </c>
      <c r="K42" s="17">
        <v>43768</v>
      </c>
      <c r="L42" s="17"/>
      <c r="M42" s="17">
        <v>43951</v>
      </c>
      <c r="N42" s="17">
        <v>44073</v>
      </c>
      <c r="O42" s="17"/>
      <c r="P42" s="18" t="s">
        <v>157</v>
      </c>
      <c r="Q42" s="33"/>
      <c r="R42" s="5"/>
      <c r="S42"/>
      <c r="T42"/>
    </row>
    <row r="43" spans="1:20" ht="157.5" x14ac:dyDescent="0.25">
      <c r="A43" s="3">
        <v>42</v>
      </c>
      <c r="B43" s="3" t="s">
        <v>67</v>
      </c>
      <c r="C43" s="3" t="s">
        <v>124</v>
      </c>
      <c r="D43" s="6"/>
      <c r="E43" s="6"/>
      <c r="F43" s="6">
        <v>0</v>
      </c>
      <c r="G43" s="6"/>
      <c r="H43" s="6">
        <v>3000</v>
      </c>
      <c r="I43" s="6"/>
      <c r="J43" s="17"/>
      <c r="K43" s="17"/>
      <c r="L43" s="17"/>
      <c r="M43" s="17"/>
      <c r="N43" s="17"/>
      <c r="O43" s="17"/>
      <c r="P43" s="18" t="s">
        <v>158</v>
      </c>
      <c r="Q43" s="33" t="s">
        <v>142</v>
      </c>
      <c r="R43" s="5"/>
      <c r="S43"/>
      <c r="T43"/>
    </row>
    <row r="44" spans="1:20" ht="38.25" x14ac:dyDescent="0.25">
      <c r="A44" s="3">
        <v>43</v>
      </c>
      <c r="B44" s="3" t="s">
        <v>68</v>
      </c>
      <c r="C44" s="3" t="s">
        <v>124</v>
      </c>
      <c r="D44" s="6">
        <v>1196</v>
      </c>
      <c r="E44" s="6"/>
      <c r="F44" s="6">
        <v>0</v>
      </c>
      <c r="G44" s="6"/>
      <c r="H44" s="6"/>
      <c r="I44" s="6"/>
      <c r="J44" s="17"/>
      <c r="K44" s="17"/>
      <c r="L44" s="17"/>
      <c r="M44" s="17">
        <v>43040</v>
      </c>
      <c r="N44" s="17">
        <v>43191</v>
      </c>
      <c r="O44" s="17">
        <v>43221</v>
      </c>
      <c r="P44" s="18"/>
      <c r="Q44" s="34" t="s">
        <v>10</v>
      </c>
      <c r="R44" s="5"/>
      <c r="S44"/>
      <c r="T44"/>
    </row>
    <row r="45" spans="1:20" ht="63.75" x14ac:dyDescent="0.25">
      <c r="A45" s="3">
        <v>44</v>
      </c>
      <c r="B45" s="3" t="s">
        <v>69</v>
      </c>
      <c r="C45" s="3" t="s">
        <v>125</v>
      </c>
      <c r="D45" s="6">
        <v>1248</v>
      </c>
      <c r="E45" s="6"/>
      <c r="F45" s="6">
        <v>15000</v>
      </c>
      <c r="G45" s="6">
        <v>0</v>
      </c>
      <c r="H45" s="6">
        <v>130000</v>
      </c>
      <c r="I45" s="6">
        <v>40000</v>
      </c>
      <c r="J45" s="17">
        <v>43403</v>
      </c>
      <c r="K45" s="17">
        <v>43434</v>
      </c>
      <c r="L45" s="17"/>
      <c r="M45" s="17">
        <v>43799</v>
      </c>
      <c r="N45" s="17">
        <v>43585</v>
      </c>
      <c r="O45" s="17"/>
      <c r="P45" s="18" t="s">
        <v>147</v>
      </c>
      <c r="Q45" s="33" t="s">
        <v>144</v>
      </c>
      <c r="R45" s="5"/>
      <c r="S45"/>
      <c r="T45"/>
    </row>
    <row r="46" spans="1:20" ht="63" x14ac:dyDescent="0.25">
      <c r="A46" s="3">
        <v>45</v>
      </c>
      <c r="B46" s="3" t="s">
        <v>70</v>
      </c>
      <c r="C46" s="3" t="s">
        <v>125</v>
      </c>
      <c r="D46" s="6">
        <v>9284</v>
      </c>
      <c r="E46" s="6"/>
      <c r="F46" s="6">
        <v>0</v>
      </c>
      <c r="G46" s="6"/>
      <c r="H46" s="6">
        <v>40000</v>
      </c>
      <c r="I46" s="6"/>
      <c r="J46" s="17"/>
      <c r="K46" s="17"/>
      <c r="L46" s="17"/>
      <c r="M46" s="17">
        <v>43585</v>
      </c>
      <c r="N46" s="17">
        <v>43707</v>
      </c>
      <c r="O46" s="17"/>
      <c r="P46" s="18" t="s">
        <v>150</v>
      </c>
      <c r="Q46" s="33" t="s">
        <v>136</v>
      </c>
      <c r="R46" s="5"/>
      <c r="S46"/>
      <c r="T46"/>
    </row>
    <row r="47" spans="1:20" ht="110.25" x14ac:dyDescent="0.25">
      <c r="A47" s="3">
        <v>46</v>
      </c>
      <c r="B47" s="37" t="s">
        <v>159</v>
      </c>
      <c r="C47" s="3" t="s">
        <v>119</v>
      </c>
      <c r="D47" s="6"/>
      <c r="E47" s="6"/>
      <c r="F47" s="6">
        <v>10000</v>
      </c>
      <c r="G47" s="6"/>
      <c r="H47" s="6">
        <v>30000</v>
      </c>
      <c r="I47" s="6"/>
      <c r="J47" s="17"/>
      <c r="K47" s="17"/>
      <c r="L47" s="17"/>
      <c r="M47" s="17">
        <v>43405</v>
      </c>
      <c r="N47" s="17">
        <v>43799</v>
      </c>
      <c r="O47" s="17"/>
      <c r="P47" s="18" t="s">
        <v>149</v>
      </c>
      <c r="Q47" s="33" t="s">
        <v>145</v>
      </c>
      <c r="R47" s="5"/>
      <c r="S47"/>
      <c r="T47"/>
    </row>
    <row r="48" spans="1:20" ht="94.5" x14ac:dyDescent="0.25">
      <c r="A48" s="29">
        <v>47</v>
      </c>
      <c r="B48" s="30" t="s">
        <v>134</v>
      </c>
      <c r="C48" s="37" t="s">
        <v>120</v>
      </c>
      <c r="D48" s="6">
        <v>11868.58</v>
      </c>
      <c r="E48" s="6"/>
      <c r="F48" s="6"/>
      <c r="G48" s="6">
        <v>11868.58</v>
      </c>
      <c r="H48" s="6"/>
      <c r="I48" s="6"/>
      <c r="J48" s="17"/>
      <c r="K48" s="17"/>
      <c r="L48" s="17"/>
      <c r="M48" s="17">
        <v>42946</v>
      </c>
      <c r="N48" s="17">
        <v>43008</v>
      </c>
      <c r="O48" s="17"/>
      <c r="P48" s="18" t="s">
        <v>148</v>
      </c>
      <c r="Q48" s="34" t="s">
        <v>10</v>
      </c>
      <c r="R48" s="5"/>
      <c r="S48"/>
      <c r="T48"/>
    </row>
    <row r="49" spans="1:20" ht="94.5" x14ac:dyDescent="0.25">
      <c r="A49" s="29">
        <v>48</v>
      </c>
      <c r="B49" s="30" t="s">
        <v>133</v>
      </c>
      <c r="C49" s="37" t="s">
        <v>115</v>
      </c>
      <c r="D49" s="6">
        <v>1250</v>
      </c>
      <c r="E49" s="6"/>
      <c r="F49" s="6"/>
      <c r="G49" s="6">
        <v>1250</v>
      </c>
      <c r="H49" s="6"/>
      <c r="I49" s="6"/>
      <c r="J49" s="17"/>
      <c r="K49" s="17"/>
      <c r="L49" s="17"/>
      <c r="M49" s="17">
        <v>43008</v>
      </c>
      <c r="N49" s="17">
        <v>43038</v>
      </c>
      <c r="O49" s="17"/>
      <c r="P49" s="18" t="s">
        <v>148</v>
      </c>
      <c r="Q49" s="34" t="s">
        <v>10</v>
      </c>
      <c r="R49" s="5"/>
      <c r="S49"/>
      <c r="T49"/>
    </row>
    <row r="50" spans="1:20" ht="94.5" x14ac:dyDescent="0.25">
      <c r="A50" s="29">
        <v>49</v>
      </c>
      <c r="B50" s="30" t="s">
        <v>132</v>
      </c>
      <c r="C50" s="37" t="s">
        <v>116</v>
      </c>
      <c r="D50" s="6">
        <v>2890</v>
      </c>
      <c r="E50" s="6"/>
      <c r="F50" s="6"/>
      <c r="G50" s="6">
        <v>2890</v>
      </c>
      <c r="H50" s="6"/>
      <c r="I50" s="6"/>
      <c r="J50" s="17"/>
      <c r="K50" s="17"/>
      <c r="L50" s="17"/>
      <c r="M50" s="17">
        <v>42948</v>
      </c>
      <c r="N50" s="17">
        <v>42950</v>
      </c>
      <c r="O50" s="17"/>
      <c r="P50" s="18" t="s">
        <v>148</v>
      </c>
      <c r="Q50" s="34" t="s">
        <v>10</v>
      </c>
      <c r="R50" s="5"/>
      <c r="S50"/>
      <c r="T50"/>
    </row>
    <row r="51" spans="1:20" ht="94.5" x14ac:dyDescent="0.25">
      <c r="A51" s="29">
        <v>50</v>
      </c>
      <c r="B51" s="30" t="s">
        <v>127</v>
      </c>
      <c r="C51" s="37" t="s">
        <v>116</v>
      </c>
      <c r="D51" s="6"/>
      <c r="E51" s="6"/>
      <c r="F51" s="6">
        <v>100000</v>
      </c>
      <c r="G51" s="6">
        <v>50000</v>
      </c>
      <c r="H51" s="6"/>
      <c r="I51" s="6"/>
      <c r="J51" s="17"/>
      <c r="K51" s="17"/>
      <c r="L51" s="17"/>
      <c r="M51" s="17">
        <v>43403</v>
      </c>
      <c r="N51" s="17">
        <v>43554</v>
      </c>
      <c r="O51" s="17"/>
      <c r="P51" s="18" t="s">
        <v>148</v>
      </c>
      <c r="Q51" s="33"/>
      <c r="R51" s="5"/>
      <c r="S51"/>
      <c r="T51"/>
    </row>
    <row r="52" spans="1:20" ht="94.5" x14ac:dyDescent="0.25">
      <c r="A52" s="29">
        <v>51</v>
      </c>
      <c r="B52" s="30" t="s">
        <v>126</v>
      </c>
      <c r="C52" s="37" t="s">
        <v>116</v>
      </c>
      <c r="D52" s="6"/>
      <c r="E52" s="6"/>
      <c r="F52" s="6">
        <v>10000</v>
      </c>
      <c r="G52" s="6">
        <v>5000</v>
      </c>
      <c r="H52" s="6"/>
      <c r="I52" s="6"/>
      <c r="J52" s="17"/>
      <c r="K52" s="17"/>
      <c r="L52" s="17"/>
      <c r="M52" s="17">
        <v>43281</v>
      </c>
      <c r="N52" s="17">
        <v>43373</v>
      </c>
      <c r="O52" s="17"/>
      <c r="P52" s="18" t="s">
        <v>148</v>
      </c>
      <c r="Q52" s="34" t="s">
        <v>10</v>
      </c>
      <c r="R52" s="5"/>
      <c r="S52"/>
      <c r="T52"/>
    </row>
    <row r="53" spans="1:20" ht="94.5" x14ac:dyDescent="0.25">
      <c r="A53" s="29">
        <v>52</v>
      </c>
      <c r="B53" s="30" t="s">
        <v>128</v>
      </c>
      <c r="C53" s="37" t="s">
        <v>120</v>
      </c>
      <c r="D53" s="6"/>
      <c r="E53" s="6"/>
      <c r="F53" s="6">
        <v>50000</v>
      </c>
      <c r="G53" s="6"/>
      <c r="H53" s="6">
        <v>200000</v>
      </c>
      <c r="I53" s="6">
        <v>125000</v>
      </c>
      <c r="J53" s="17"/>
      <c r="K53" s="17"/>
      <c r="L53" s="17"/>
      <c r="M53" s="17">
        <v>43403</v>
      </c>
      <c r="N53" s="17">
        <v>43646</v>
      </c>
      <c r="O53" s="17"/>
      <c r="P53" s="18" t="s">
        <v>148</v>
      </c>
      <c r="Q53" s="33"/>
      <c r="R53" s="5"/>
      <c r="S53"/>
      <c r="T53"/>
    </row>
    <row r="54" spans="1:20" ht="94.5" x14ac:dyDescent="0.25">
      <c r="A54" s="29">
        <v>53</v>
      </c>
      <c r="B54" s="30" t="s">
        <v>129</v>
      </c>
      <c r="C54" s="37" t="s">
        <v>121</v>
      </c>
      <c r="D54" s="6"/>
      <c r="E54" s="6"/>
      <c r="F54" s="6">
        <v>50000</v>
      </c>
      <c r="G54" s="6"/>
      <c r="H54" s="6">
        <v>150000</v>
      </c>
      <c r="I54" s="6">
        <v>100000</v>
      </c>
      <c r="J54" s="17"/>
      <c r="K54" s="17"/>
      <c r="L54" s="17"/>
      <c r="M54" s="17">
        <v>43508</v>
      </c>
      <c r="N54" s="17">
        <v>43889</v>
      </c>
      <c r="O54" s="17"/>
      <c r="P54" s="18" t="s">
        <v>148</v>
      </c>
      <c r="Q54" s="33"/>
      <c r="R54" s="5"/>
      <c r="S54"/>
      <c r="T54"/>
    </row>
    <row r="55" spans="1:20" ht="98.25" customHeight="1" x14ac:dyDescent="0.25">
      <c r="A55" s="29">
        <v>54</v>
      </c>
      <c r="B55" s="30" t="s">
        <v>160</v>
      </c>
      <c r="C55" s="37" t="s">
        <v>146</v>
      </c>
      <c r="D55" s="6"/>
      <c r="E55" s="6"/>
      <c r="F55" s="6">
        <v>10000</v>
      </c>
      <c r="G55" s="6"/>
      <c r="H55" s="6">
        <v>15500</v>
      </c>
      <c r="I55" s="6">
        <v>15500</v>
      </c>
      <c r="J55" s="17"/>
      <c r="K55" s="17"/>
      <c r="L55" s="17"/>
      <c r="M55" s="17">
        <v>43403</v>
      </c>
      <c r="N55" s="17">
        <v>43830</v>
      </c>
      <c r="O55" s="17"/>
      <c r="P55" s="18" t="s">
        <v>147</v>
      </c>
      <c r="Q55" s="33"/>
      <c r="R55" s="5"/>
      <c r="S55"/>
      <c r="T55"/>
    </row>
    <row r="56" spans="1:20" ht="90" x14ac:dyDescent="0.25">
      <c r="A56" s="29">
        <v>55</v>
      </c>
      <c r="B56" s="30" t="s">
        <v>161</v>
      </c>
      <c r="C56" s="37" t="s">
        <v>146</v>
      </c>
      <c r="D56" s="6"/>
      <c r="E56" s="6"/>
      <c r="F56" s="6">
        <v>15000</v>
      </c>
      <c r="G56" s="6">
        <v>12000</v>
      </c>
      <c r="H56" s="6"/>
      <c r="I56" s="6"/>
      <c r="J56" s="17"/>
      <c r="K56" s="17"/>
      <c r="L56" s="17"/>
      <c r="M56" s="17">
        <v>43585</v>
      </c>
      <c r="N56" s="17">
        <v>43830</v>
      </c>
      <c r="O56" s="17"/>
      <c r="P56" s="18" t="s">
        <v>147</v>
      </c>
      <c r="Q56" s="33"/>
      <c r="R56" s="5"/>
      <c r="S56"/>
      <c r="T56"/>
    </row>
    <row r="57" spans="1:20" ht="63" customHeight="1" x14ac:dyDescent="0.25">
      <c r="A57" s="29">
        <v>56</v>
      </c>
      <c r="B57" s="30" t="s">
        <v>162</v>
      </c>
      <c r="C57" s="37" t="s">
        <v>120</v>
      </c>
      <c r="D57" s="6"/>
      <c r="E57" s="6"/>
      <c r="F57" s="6">
        <v>35000</v>
      </c>
      <c r="G57" s="6">
        <v>32000</v>
      </c>
      <c r="H57" s="6"/>
      <c r="I57" s="6"/>
      <c r="J57" s="17"/>
      <c r="K57" s="17"/>
      <c r="L57" s="17"/>
      <c r="M57" s="17">
        <v>43585</v>
      </c>
      <c r="N57" s="17">
        <v>43830</v>
      </c>
      <c r="O57" s="17"/>
      <c r="P57" s="18" t="s">
        <v>147</v>
      </c>
      <c r="Q57" s="33"/>
      <c r="R57" s="5"/>
      <c r="S57"/>
      <c r="T57"/>
    </row>
    <row r="58" spans="1:20" ht="78.75" customHeight="1" x14ac:dyDescent="0.25">
      <c r="A58" s="29">
        <v>57</v>
      </c>
      <c r="B58" s="30" t="s">
        <v>163</v>
      </c>
      <c r="C58" s="37" t="s">
        <v>120</v>
      </c>
      <c r="D58" s="6"/>
      <c r="E58" s="6"/>
      <c r="F58" s="6">
        <v>8000</v>
      </c>
      <c r="G58" s="6">
        <v>7500</v>
      </c>
      <c r="H58" s="6"/>
      <c r="I58" s="6"/>
      <c r="J58" s="17"/>
      <c r="K58" s="17"/>
      <c r="L58" s="17"/>
      <c r="M58" s="17">
        <v>43434</v>
      </c>
      <c r="N58" s="17">
        <v>43615</v>
      </c>
      <c r="O58" s="17"/>
      <c r="P58" s="18" t="s">
        <v>147</v>
      </c>
      <c r="Q58" s="33"/>
      <c r="R58" s="5"/>
      <c r="S58"/>
      <c r="T58"/>
    </row>
    <row r="59" spans="1:20" ht="56.25" x14ac:dyDescent="0.25">
      <c r="A59" s="29">
        <v>58</v>
      </c>
      <c r="B59" s="30" t="s">
        <v>164</v>
      </c>
      <c r="C59" s="37" t="s">
        <v>120</v>
      </c>
      <c r="D59" s="6"/>
      <c r="E59" s="6"/>
      <c r="F59" s="6">
        <v>30000</v>
      </c>
      <c r="G59" s="6"/>
      <c r="H59" s="6">
        <v>110000</v>
      </c>
      <c r="I59" s="6">
        <v>103000</v>
      </c>
      <c r="J59" s="17">
        <v>43465</v>
      </c>
      <c r="K59" s="17">
        <v>43554</v>
      </c>
      <c r="L59" s="17"/>
      <c r="M59" s="17">
        <v>43646</v>
      </c>
      <c r="N59" s="17">
        <v>43830</v>
      </c>
      <c r="O59" s="17">
        <v>43830</v>
      </c>
      <c r="P59" s="18" t="s">
        <v>147</v>
      </c>
      <c r="Q59" s="33"/>
      <c r="R59" s="5"/>
      <c r="S59"/>
      <c r="T59"/>
    </row>
    <row r="60" spans="1:20" ht="33.75" customHeight="1" x14ac:dyDescent="0.25">
      <c r="A60" s="3" t="s">
        <v>71</v>
      </c>
      <c r="B60" s="3" t="s">
        <v>72</v>
      </c>
      <c r="C60" s="3" t="s">
        <v>116</v>
      </c>
      <c r="D60" s="6">
        <v>38400</v>
      </c>
      <c r="E60" s="6">
        <v>38400</v>
      </c>
      <c r="F60" s="6">
        <v>1976</v>
      </c>
      <c r="G60" s="6">
        <v>1900</v>
      </c>
      <c r="H60" s="6"/>
      <c r="I60" s="6"/>
      <c r="J60" s="17"/>
      <c r="K60" s="17"/>
      <c r="L60" s="17"/>
      <c r="M60" s="17"/>
      <c r="N60" s="17"/>
      <c r="O60" s="17"/>
      <c r="P60" s="18"/>
      <c r="Q60" s="34" t="s">
        <v>10</v>
      </c>
      <c r="R60" s="5"/>
      <c r="S60"/>
      <c r="T60"/>
    </row>
    <row r="61" spans="1:20" ht="78.75" x14ac:dyDescent="0.25">
      <c r="A61" s="3" t="s">
        <v>73</v>
      </c>
      <c r="B61" s="3" t="s">
        <v>74</v>
      </c>
      <c r="C61" s="3" t="s">
        <v>116</v>
      </c>
      <c r="D61" s="6"/>
      <c r="E61" s="6"/>
      <c r="F61" s="6"/>
      <c r="G61" s="6"/>
      <c r="H61" s="6"/>
      <c r="I61" s="6"/>
      <c r="J61" s="17"/>
      <c r="K61" s="17"/>
      <c r="L61" s="17"/>
      <c r="M61" s="17"/>
      <c r="N61" s="17"/>
      <c r="O61" s="17"/>
      <c r="P61" s="18" t="s">
        <v>130</v>
      </c>
      <c r="Q61" s="35" t="s">
        <v>138</v>
      </c>
      <c r="R61" s="5"/>
      <c r="S61"/>
      <c r="T61"/>
    </row>
    <row r="62" spans="1:20" ht="78.75" x14ac:dyDescent="0.25">
      <c r="A62" s="3" t="s">
        <v>75</v>
      </c>
      <c r="B62" s="3" t="s">
        <v>76</v>
      </c>
      <c r="C62" s="3" t="s">
        <v>116</v>
      </c>
      <c r="D62" s="6"/>
      <c r="E62" s="6"/>
      <c r="F62" s="6"/>
      <c r="G62" s="6"/>
      <c r="H62" s="6"/>
      <c r="I62" s="6"/>
      <c r="J62" s="17"/>
      <c r="K62" s="17"/>
      <c r="L62" s="17"/>
      <c r="M62" s="17"/>
      <c r="N62" s="17"/>
      <c r="O62" s="17"/>
      <c r="P62" s="18" t="s">
        <v>131</v>
      </c>
      <c r="Q62" s="35" t="s">
        <v>138</v>
      </c>
      <c r="R62" s="5"/>
      <c r="S62"/>
      <c r="T62"/>
    </row>
    <row r="63" spans="1:20" ht="25.5" x14ac:dyDescent="0.25">
      <c r="A63" s="3" t="s">
        <v>77</v>
      </c>
      <c r="B63" s="3" t="s">
        <v>78</v>
      </c>
      <c r="C63" s="3" t="s">
        <v>116</v>
      </c>
      <c r="D63" s="6">
        <v>74183.77</v>
      </c>
      <c r="E63" s="6">
        <v>73833.8</v>
      </c>
      <c r="F63" s="6"/>
      <c r="G63" s="6"/>
      <c r="H63" s="6"/>
      <c r="I63" s="6"/>
      <c r="J63" s="17"/>
      <c r="K63" s="17"/>
      <c r="L63" s="17"/>
      <c r="M63" s="17"/>
      <c r="N63" s="17"/>
      <c r="O63" s="17"/>
      <c r="P63" s="18"/>
      <c r="Q63" s="34" t="s">
        <v>10</v>
      </c>
      <c r="R63" s="5"/>
      <c r="S63"/>
      <c r="T63"/>
    </row>
    <row r="64" spans="1:20" ht="38.25" x14ac:dyDescent="0.25">
      <c r="A64" s="3" t="s">
        <v>79</v>
      </c>
      <c r="B64" s="3" t="s">
        <v>80</v>
      </c>
      <c r="C64" s="3" t="s">
        <v>116</v>
      </c>
      <c r="D64" s="6">
        <v>15000</v>
      </c>
      <c r="E64" s="6">
        <v>30000</v>
      </c>
      <c r="F64" s="6">
        <v>26084</v>
      </c>
      <c r="G64" s="6">
        <v>25980</v>
      </c>
      <c r="H64" s="6"/>
      <c r="I64" s="6"/>
      <c r="J64" s="17"/>
      <c r="K64" s="17"/>
      <c r="L64" s="17"/>
      <c r="M64" s="17"/>
      <c r="N64" s="17"/>
      <c r="O64" s="17"/>
      <c r="P64" s="18"/>
      <c r="Q64" s="34" t="s">
        <v>10</v>
      </c>
      <c r="R64" s="5"/>
      <c r="S64"/>
      <c r="T64"/>
    </row>
    <row r="65" spans="1:20" ht="38.25" x14ac:dyDescent="0.25">
      <c r="A65" s="3" t="s">
        <v>81</v>
      </c>
      <c r="B65" s="3" t="s">
        <v>82</v>
      </c>
      <c r="C65" s="3" t="s">
        <v>116</v>
      </c>
      <c r="D65" s="6">
        <v>0</v>
      </c>
      <c r="E65" s="6">
        <v>0</v>
      </c>
      <c r="F65" s="6">
        <v>0</v>
      </c>
      <c r="G65" s="6">
        <v>0</v>
      </c>
      <c r="H65" s="6"/>
      <c r="I65" s="6"/>
      <c r="J65" s="17"/>
      <c r="K65" s="17"/>
      <c r="L65" s="17"/>
      <c r="M65" s="17"/>
      <c r="N65" s="17"/>
      <c r="O65" s="17"/>
      <c r="P65" s="18"/>
      <c r="Q65" s="34" t="s">
        <v>10</v>
      </c>
      <c r="R65" s="5"/>
      <c r="S65"/>
      <c r="T65"/>
    </row>
    <row r="66" spans="1:20" ht="51" x14ac:dyDescent="0.25">
      <c r="A66" s="3" t="s">
        <v>83</v>
      </c>
      <c r="B66" s="3" t="s">
        <v>84</v>
      </c>
      <c r="C66" s="3" t="s">
        <v>116</v>
      </c>
      <c r="D66" s="6">
        <v>11200</v>
      </c>
      <c r="E66" s="6">
        <v>11200</v>
      </c>
      <c r="F66" s="6"/>
      <c r="G66" s="6"/>
      <c r="H66" s="6"/>
      <c r="I66" s="6"/>
      <c r="J66" s="17"/>
      <c r="K66" s="17"/>
      <c r="L66" s="17"/>
      <c r="M66" s="17"/>
      <c r="N66" s="17"/>
      <c r="O66" s="17"/>
      <c r="P66" s="18"/>
      <c r="Q66" s="34" t="s">
        <v>10</v>
      </c>
      <c r="R66" s="5"/>
      <c r="S66"/>
      <c r="T66"/>
    </row>
    <row r="67" spans="1:20" ht="38.25" x14ac:dyDescent="0.25">
      <c r="A67" s="3" t="s">
        <v>85</v>
      </c>
      <c r="B67" s="3" t="s">
        <v>86</v>
      </c>
      <c r="C67" s="3" t="s">
        <v>118</v>
      </c>
      <c r="D67" s="6">
        <v>0</v>
      </c>
      <c r="E67" s="6">
        <v>0</v>
      </c>
      <c r="F67" s="6">
        <v>56894</v>
      </c>
      <c r="G67" s="6">
        <v>56790</v>
      </c>
      <c r="H67" s="6"/>
      <c r="I67" s="6"/>
      <c r="J67" s="17"/>
      <c r="K67" s="17"/>
      <c r="L67" s="17"/>
      <c r="M67" s="17">
        <v>43040</v>
      </c>
      <c r="N67" s="17">
        <v>43191</v>
      </c>
      <c r="O67" s="17">
        <v>43221</v>
      </c>
      <c r="P67" s="18"/>
      <c r="Q67" s="34" t="s">
        <v>10</v>
      </c>
      <c r="R67" s="5"/>
      <c r="S67"/>
      <c r="T67"/>
    </row>
    <row r="68" spans="1:20" ht="38.25" x14ac:dyDescent="0.25">
      <c r="A68" s="3" t="s">
        <v>87</v>
      </c>
      <c r="B68" s="3" t="s">
        <v>88</v>
      </c>
      <c r="C68" s="3" t="s">
        <v>118</v>
      </c>
      <c r="D68" s="6">
        <v>0</v>
      </c>
      <c r="E68" s="6">
        <v>8358.98</v>
      </c>
      <c r="F68" s="6"/>
      <c r="G68" s="6"/>
      <c r="H68" s="6"/>
      <c r="I68" s="6"/>
      <c r="J68" s="17"/>
      <c r="K68" s="17"/>
      <c r="L68" s="17"/>
      <c r="M68" s="17">
        <v>42675</v>
      </c>
      <c r="N68" s="17">
        <v>42705</v>
      </c>
      <c r="O68" s="17">
        <v>42705</v>
      </c>
      <c r="P68" s="18"/>
      <c r="Q68" s="34" t="s">
        <v>10</v>
      </c>
      <c r="R68" s="5"/>
      <c r="S68"/>
      <c r="T68"/>
    </row>
    <row r="69" spans="1:20" ht="51" x14ac:dyDescent="0.25">
      <c r="A69" s="3" t="s">
        <v>89</v>
      </c>
      <c r="B69" s="3" t="s">
        <v>90</v>
      </c>
      <c r="C69" s="3" t="s">
        <v>118</v>
      </c>
      <c r="D69" s="6">
        <v>0</v>
      </c>
      <c r="E69" s="6">
        <v>3300</v>
      </c>
      <c r="F69" s="6"/>
      <c r="G69" s="6"/>
      <c r="H69" s="6"/>
      <c r="I69" s="6"/>
      <c r="J69" s="17"/>
      <c r="K69" s="17"/>
      <c r="L69" s="17"/>
      <c r="M69" s="17">
        <v>42675</v>
      </c>
      <c r="N69" s="17">
        <v>42705</v>
      </c>
      <c r="O69" s="17">
        <v>42705</v>
      </c>
      <c r="P69" s="18"/>
      <c r="Q69" s="34" t="s">
        <v>10</v>
      </c>
      <c r="R69" s="5"/>
      <c r="S69"/>
      <c r="T69"/>
    </row>
    <row r="70" spans="1:20" ht="25.5" x14ac:dyDescent="0.25">
      <c r="A70" s="3" t="s">
        <v>91</v>
      </c>
      <c r="B70" s="3" t="s">
        <v>92</v>
      </c>
      <c r="C70" s="3" t="s">
        <v>119</v>
      </c>
      <c r="D70" s="6">
        <v>7217.62</v>
      </c>
      <c r="E70" s="6">
        <v>5898.5</v>
      </c>
      <c r="F70" s="6"/>
      <c r="G70" s="6"/>
      <c r="H70" s="6"/>
      <c r="I70" s="6"/>
      <c r="J70" s="17"/>
      <c r="K70" s="17"/>
      <c r="L70" s="17"/>
      <c r="M70" s="17">
        <v>42767</v>
      </c>
      <c r="N70" s="17">
        <v>42767</v>
      </c>
      <c r="O70" s="17">
        <v>42767</v>
      </c>
      <c r="P70" s="18"/>
      <c r="Q70" s="34" t="s">
        <v>10</v>
      </c>
      <c r="R70" s="5"/>
      <c r="S70"/>
      <c r="T70"/>
    </row>
    <row r="71" spans="1:20" ht="25.5" x14ac:dyDescent="0.25">
      <c r="A71" s="3" t="s">
        <v>93</v>
      </c>
      <c r="B71" s="3" t="s">
        <v>94</v>
      </c>
      <c r="C71" s="3" t="s">
        <v>119</v>
      </c>
      <c r="D71" s="6">
        <v>0</v>
      </c>
      <c r="E71" s="6">
        <v>0</v>
      </c>
      <c r="F71" s="6">
        <v>150000</v>
      </c>
      <c r="G71" s="6">
        <v>150000</v>
      </c>
      <c r="H71" s="6">
        <v>226700</v>
      </c>
      <c r="I71" s="6">
        <v>226700</v>
      </c>
      <c r="J71" s="17"/>
      <c r="K71" s="17"/>
      <c r="L71" s="17"/>
      <c r="M71" s="17">
        <v>43280</v>
      </c>
      <c r="N71" s="17">
        <v>43341</v>
      </c>
      <c r="O71" s="17">
        <v>43372</v>
      </c>
      <c r="P71" s="18"/>
      <c r="Q71" s="35" t="s">
        <v>140</v>
      </c>
      <c r="R71" s="5"/>
      <c r="S71"/>
      <c r="T71"/>
    </row>
    <row r="72" spans="1:20" ht="38.25" x14ac:dyDescent="0.25">
      <c r="A72" s="3" t="s">
        <v>95</v>
      </c>
      <c r="B72" s="3" t="s">
        <v>96</v>
      </c>
      <c r="C72" s="3" t="s">
        <v>119</v>
      </c>
      <c r="D72" s="6">
        <v>149053.45000000001</v>
      </c>
      <c r="E72" s="6">
        <v>148157.6</v>
      </c>
      <c r="F72" s="6">
        <v>35000</v>
      </c>
      <c r="G72" s="6">
        <f>182200-E72</f>
        <v>34042.399999999994</v>
      </c>
      <c r="H72" s="6"/>
      <c r="I72" s="6"/>
      <c r="J72" s="17"/>
      <c r="K72" s="17"/>
      <c r="L72" s="17"/>
      <c r="M72" s="17">
        <v>43099</v>
      </c>
      <c r="N72" s="17">
        <v>43405</v>
      </c>
      <c r="O72" s="17">
        <v>43465</v>
      </c>
      <c r="P72" s="18"/>
      <c r="Q72" s="35" t="s">
        <v>139</v>
      </c>
      <c r="R72" s="5"/>
      <c r="S72"/>
      <c r="T72"/>
    </row>
    <row r="73" spans="1:20" ht="38.25" x14ac:dyDescent="0.25">
      <c r="A73" s="3" t="s">
        <v>97</v>
      </c>
      <c r="B73" s="3" t="s">
        <v>98</v>
      </c>
      <c r="C73" s="3" t="s">
        <v>119</v>
      </c>
      <c r="D73" s="6">
        <v>7650</v>
      </c>
      <c r="E73" s="6">
        <v>7500</v>
      </c>
      <c r="F73" s="6"/>
      <c r="G73" s="6"/>
      <c r="H73" s="6"/>
      <c r="I73" s="6"/>
      <c r="J73" s="17"/>
      <c r="K73" s="17"/>
      <c r="L73" s="17"/>
      <c r="M73" s="17">
        <v>42795</v>
      </c>
      <c r="N73" s="17">
        <v>42826</v>
      </c>
      <c r="O73" s="17">
        <v>42826</v>
      </c>
      <c r="P73" s="18"/>
      <c r="Q73" s="34" t="s">
        <v>10</v>
      </c>
      <c r="R73" s="5"/>
      <c r="S73"/>
      <c r="T73"/>
    </row>
    <row r="74" spans="1:20" ht="38.25" x14ac:dyDescent="0.25">
      <c r="A74" s="3" t="s">
        <v>99</v>
      </c>
      <c r="B74" s="3" t="s">
        <v>100</v>
      </c>
      <c r="C74" s="3" t="s">
        <v>119</v>
      </c>
      <c r="D74" s="6">
        <v>1900</v>
      </c>
      <c r="E74" s="6">
        <v>1900</v>
      </c>
      <c r="F74" s="6"/>
      <c r="G74" s="6"/>
      <c r="H74" s="6"/>
      <c r="I74" s="6"/>
      <c r="J74" s="17"/>
      <c r="K74" s="17"/>
      <c r="L74" s="17"/>
      <c r="M74" s="17">
        <v>42675</v>
      </c>
      <c r="N74" s="17">
        <v>42705</v>
      </c>
      <c r="O74" s="17">
        <v>42705</v>
      </c>
      <c r="P74" s="18"/>
      <c r="Q74" s="34" t="s">
        <v>10</v>
      </c>
      <c r="R74" s="5"/>
      <c r="S74"/>
      <c r="T74"/>
    </row>
    <row r="75" spans="1:20" ht="38.25" x14ac:dyDescent="0.25">
      <c r="A75" s="3" t="s">
        <v>101</v>
      </c>
      <c r="B75" s="3" t="s">
        <v>102</v>
      </c>
      <c r="C75" s="3" t="s">
        <v>119</v>
      </c>
      <c r="D75" s="6">
        <v>0</v>
      </c>
      <c r="E75" s="6">
        <v>0</v>
      </c>
      <c r="F75" s="6">
        <v>22997.81</v>
      </c>
      <c r="G75" s="6">
        <f>F75</f>
        <v>22997.81</v>
      </c>
      <c r="H75" s="6"/>
      <c r="I75" s="6"/>
      <c r="J75" s="17"/>
      <c r="K75" s="17"/>
      <c r="L75" s="17"/>
      <c r="M75" s="17">
        <v>43132</v>
      </c>
      <c r="N75" s="17">
        <v>43160</v>
      </c>
      <c r="O75" s="17">
        <v>43191</v>
      </c>
      <c r="P75" s="18"/>
      <c r="Q75" s="34" t="s">
        <v>10</v>
      </c>
      <c r="R75" s="5"/>
      <c r="S75"/>
      <c r="T75"/>
    </row>
    <row r="76" spans="1:20" ht="25.5" x14ac:dyDescent="0.25">
      <c r="A76" s="3" t="s">
        <v>103</v>
      </c>
      <c r="B76" s="3" t="s">
        <v>104</v>
      </c>
      <c r="C76" s="3" t="s">
        <v>119</v>
      </c>
      <c r="D76" s="6">
        <v>1342</v>
      </c>
      <c r="E76" s="6">
        <v>1342</v>
      </c>
      <c r="F76" s="6"/>
      <c r="G76" s="6"/>
      <c r="H76" s="6"/>
      <c r="I76" s="6"/>
      <c r="J76" s="17"/>
      <c r="K76" s="17"/>
      <c r="L76" s="17"/>
      <c r="M76" s="17">
        <v>42675</v>
      </c>
      <c r="N76" s="17">
        <v>42705</v>
      </c>
      <c r="O76" s="17">
        <v>42705</v>
      </c>
      <c r="P76" s="18"/>
      <c r="Q76" s="34" t="s">
        <v>10</v>
      </c>
      <c r="R76" s="5"/>
      <c r="S76"/>
      <c r="T76"/>
    </row>
    <row r="77" spans="1:20" ht="38.25" x14ac:dyDescent="0.25">
      <c r="A77" s="3" t="s">
        <v>105</v>
      </c>
      <c r="B77" s="3" t="s">
        <v>106</v>
      </c>
      <c r="C77" s="3" t="s">
        <v>120</v>
      </c>
      <c r="D77" s="6">
        <v>0</v>
      </c>
      <c r="E77" s="6">
        <v>13237.3</v>
      </c>
      <c r="F77" s="6"/>
      <c r="G77" s="6"/>
      <c r="H77" s="6"/>
      <c r="I77" s="6"/>
      <c r="J77" s="17"/>
      <c r="K77" s="17"/>
      <c r="L77" s="17"/>
      <c r="M77" s="17">
        <v>42675</v>
      </c>
      <c r="N77" s="17">
        <v>42705</v>
      </c>
      <c r="O77" s="17">
        <v>42705</v>
      </c>
      <c r="P77" s="18"/>
      <c r="Q77" s="34" t="s">
        <v>10</v>
      </c>
      <c r="R77" s="5"/>
      <c r="S77"/>
      <c r="T77"/>
    </row>
    <row r="78" spans="1:20" ht="38.25" x14ac:dyDescent="0.25">
      <c r="A78" s="3" t="s">
        <v>107</v>
      </c>
      <c r="B78" s="3" t="s">
        <v>108</v>
      </c>
      <c r="C78" s="3" t="s">
        <v>120</v>
      </c>
      <c r="D78" s="6">
        <v>8200</v>
      </c>
      <c r="E78" s="6">
        <v>8200</v>
      </c>
      <c r="F78" s="6"/>
      <c r="G78" s="6"/>
      <c r="H78" s="6"/>
      <c r="I78" s="6"/>
      <c r="J78" s="17"/>
      <c r="K78" s="17"/>
      <c r="L78" s="17"/>
      <c r="M78" s="17">
        <v>42675</v>
      </c>
      <c r="N78" s="17">
        <v>42705</v>
      </c>
      <c r="O78" s="17">
        <v>42705</v>
      </c>
      <c r="P78" s="18"/>
      <c r="Q78" s="34" t="s">
        <v>10</v>
      </c>
      <c r="R78" s="5"/>
      <c r="S78"/>
      <c r="T78"/>
    </row>
    <row r="79" spans="1:20" ht="25.5" x14ac:dyDescent="0.25">
      <c r="A79" s="3" t="s">
        <v>109</v>
      </c>
      <c r="B79" s="3" t="s">
        <v>110</v>
      </c>
      <c r="C79" s="3" t="s">
        <v>120</v>
      </c>
      <c r="D79" s="6">
        <v>25015.84</v>
      </c>
      <c r="E79" s="6">
        <v>24966</v>
      </c>
      <c r="F79" s="6"/>
      <c r="G79" s="6"/>
      <c r="H79" s="6"/>
      <c r="I79" s="6"/>
      <c r="J79" s="17"/>
      <c r="K79" s="17">
        <v>42917</v>
      </c>
      <c r="L79" s="17"/>
      <c r="M79" s="17">
        <v>43040</v>
      </c>
      <c r="N79" s="17">
        <v>43040</v>
      </c>
      <c r="O79" s="17">
        <v>43070</v>
      </c>
      <c r="P79" s="18"/>
      <c r="Q79" s="34" t="s">
        <v>10</v>
      </c>
      <c r="R79" s="5"/>
      <c r="S79"/>
      <c r="T79"/>
    </row>
    <row r="80" spans="1:20" ht="38.25" x14ac:dyDescent="0.25">
      <c r="A80" s="3" t="s">
        <v>111</v>
      </c>
      <c r="B80" s="3" t="s">
        <v>112</v>
      </c>
      <c r="C80" s="3" t="s">
        <v>121</v>
      </c>
      <c r="D80" s="6">
        <v>1800</v>
      </c>
      <c r="E80" s="6">
        <v>1800</v>
      </c>
      <c r="F80" s="6"/>
      <c r="G80" s="6"/>
      <c r="H80" s="6"/>
      <c r="I80" s="6"/>
      <c r="J80" s="17"/>
      <c r="K80" s="17"/>
      <c r="L80" s="17"/>
      <c r="M80" s="17">
        <v>42675</v>
      </c>
      <c r="N80" s="17">
        <v>42705</v>
      </c>
      <c r="O80" s="17">
        <v>42705</v>
      </c>
      <c r="P80" s="18"/>
      <c r="Q80" s="34" t="s">
        <v>10</v>
      </c>
      <c r="R80" s="5"/>
      <c r="S80"/>
      <c r="T80"/>
    </row>
    <row r="81" spans="1:14" ht="16.5" x14ac:dyDescent="0.3">
      <c r="A81" s="19"/>
      <c r="B81" s="19"/>
      <c r="C81" s="20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</row>
    <row r="82" spans="1:14" ht="16.5" x14ac:dyDescent="0.3">
      <c r="A82" s="19"/>
      <c r="B82" s="38" t="s">
        <v>14</v>
      </c>
      <c r="C82" s="39"/>
      <c r="D82" s="26">
        <f>SUM(D5:D80)</f>
        <v>1339559.6499999999</v>
      </c>
      <c r="E82" s="26">
        <f>SUM(E5:E80)</f>
        <v>460061.68</v>
      </c>
      <c r="F82" s="26">
        <f>SUM(F5:F81)</f>
        <v>1882315.81</v>
      </c>
      <c r="G82" s="26">
        <f>SUM(G6:G81)</f>
        <v>414218.79</v>
      </c>
      <c r="H82" s="26">
        <f>SUM(H5:H80)</f>
        <v>2899700</v>
      </c>
      <c r="I82" s="26">
        <f>SUM(I5:I80)</f>
        <v>610200</v>
      </c>
      <c r="J82" s="21"/>
      <c r="K82" s="21"/>
      <c r="L82" s="21"/>
      <c r="M82" s="21"/>
      <c r="N82" s="21"/>
    </row>
    <row r="83" spans="1:14" ht="16.5" x14ac:dyDescent="0.3">
      <c r="A83" s="19"/>
      <c r="B83" s="40"/>
      <c r="C83" s="41"/>
      <c r="D83" s="49"/>
      <c r="E83" s="50"/>
      <c r="F83" s="49"/>
      <c r="G83" s="50"/>
      <c r="H83" s="49"/>
      <c r="I83" s="50"/>
      <c r="J83" s="19"/>
      <c r="K83" s="19"/>
      <c r="L83" s="19"/>
      <c r="M83" s="19"/>
      <c r="N83" s="19"/>
    </row>
    <row r="84" spans="1:14" ht="16.5" x14ac:dyDescent="0.3">
      <c r="A84" s="19"/>
      <c r="B84" s="22"/>
      <c r="C84" s="22"/>
      <c r="D84" s="8"/>
      <c r="E84" s="8"/>
      <c r="F84" s="9"/>
      <c r="G84" s="9"/>
      <c r="H84" s="9"/>
      <c r="I84" s="9"/>
      <c r="J84" s="19"/>
      <c r="K84" s="19"/>
      <c r="L84" s="19"/>
      <c r="M84" s="19"/>
      <c r="N84" s="19"/>
    </row>
    <row r="85" spans="1:14" ht="16.5" x14ac:dyDescent="0.3">
      <c r="A85" s="19"/>
      <c r="B85" s="38" t="s">
        <v>19</v>
      </c>
      <c r="C85" s="39"/>
      <c r="D85" s="27">
        <v>1303472.06</v>
      </c>
      <c r="E85" s="27">
        <v>460561.68</v>
      </c>
      <c r="F85" s="27">
        <v>2022000</v>
      </c>
      <c r="G85" s="27">
        <v>678900</v>
      </c>
      <c r="H85" s="27">
        <v>3408000</v>
      </c>
      <c r="I85" s="27">
        <v>0</v>
      </c>
      <c r="J85" s="19"/>
      <c r="K85" s="19"/>
      <c r="L85" s="19"/>
      <c r="M85" s="19"/>
      <c r="N85" s="19"/>
    </row>
    <row r="86" spans="1:14" ht="16.5" x14ac:dyDescent="0.3">
      <c r="A86" s="19"/>
      <c r="B86" s="40"/>
      <c r="C86" s="41"/>
      <c r="D86" s="51"/>
      <c r="E86" s="52"/>
      <c r="F86" s="51"/>
      <c r="G86" s="52"/>
      <c r="H86" s="51"/>
      <c r="I86" s="52"/>
      <c r="J86" s="19"/>
      <c r="K86" s="19"/>
      <c r="L86" s="19"/>
      <c r="M86" s="19"/>
      <c r="N86" s="19"/>
    </row>
    <row r="87" spans="1:14" ht="16.5" x14ac:dyDescent="0.3">
      <c r="A87" s="19"/>
      <c r="B87" s="22"/>
      <c r="C87" s="22"/>
      <c r="D87" s="10"/>
      <c r="E87" s="10"/>
      <c r="F87" s="11"/>
      <c r="G87" s="11"/>
      <c r="H87" s="11"/>
      <c r="I87" s="11"/>
      <c r="J87" s="19"/>
      <c r="K87" s="19"/>
      <c r="L87" s="19"/>
      <c r="M87" s="19"/>
      <c r="N87" s="19"/>
    </row>
    <row r="88" spans="1:14" ht="16.5" x14ac:dyDescent="0.3">
      <c r="A88" s="19"/>
      <c r="B88" s="38" t="s">
        <v>9</v>
      </c>
      <c r="C88" s="39"/>
      <c r="D88" s="28">
        <v>933902.76</v>
      </c>
      <c r="E88" s="28">
        <v>222050.52999999997</v>
      </c>
      <c r="F88" s="27">
        <v>1967000</v>
      </c>
      <c r="G88" s="27">
        <v>769800</v>
      </c>
      <c r="H88" s="11"/>
      <c r="I88" s="11"/>
      <c r="J88" s="19"/>
      <c r="K88" s="19"/>
      <c r="L88" s="19"/>
      <c r="M88" s="19"/>
      <c r="N88" s="19"/>
    </row>
    <row r="89" spans="1:14" ht="16.5" x14ac:dyDescent="0.3">
      <c r="A89" s="19"/>
      <c r="B89" s="40"/>
      <c r="C89" s="41"/>
      <c r="D89" s="53">
        <f>D88+E88</f>
        <v>1155953.29</v>
      </c>
      <c r="E89" s="54"/>
      <c r="F89" s="53">
        <f>F88+G88</f>
        <v>2736800</v>
      </c>
      <c r="G89" s="54"/>
      <c r="H89" s="11"/>
      <c r="I89" s="11"/>
      <c r="J89" s="19"/>
      <c r="K89" s="19"/>
      <c r="L89" s="19"/>
      <c r="M89" s="19"/>
      <c r="N89" s="19"/>
    </row>
    <row r="90" spans="1:14" ht="16.5" x14ac:dyDescent="0.3">
      <c r="A90" s="19"/>
      <c r="B90" s="23"/>
      <c r="C90" s="23"/>
      <c r="D90" s="10"/>
      <c r="E90" s="10"/>
      <c r="F90" s="11"/>
      <c r="G90" s="11"/>
      <c r="H90" s="11"/>
      <c r="I90" s="11"/>
      <c r="J90" s="19"/>
      <c r="K90" s="19"/>
      <c r="L90" s="19"/>
      <c r="M90" s="19"/>
      <c r="N90" s="19"/>
    </row>
    <row r="91" spans="1:14" ht="16.5" x14ac:dyDescent="0.3">
      <c r="A91" s="19"/>
      <c r="B91" s="38" t="s">
        <v>8</v>
      </c>
      <c r="C91" s="39"/>
      <c r="D91" s="27">
        <v>985716.64</v>
      </c>
      <c r="E91" s="27">
        <v>877600</v>
      </c>
      <c r="F91" s="27">
        <v>1967000</v>
      </c>
      <c r="G91" s="27">
        <v>40000</v>
      </c>
      <c r="H91" s="11"/>
      <c r="I91" s="11"/>
      <c r="J91" s="19"/>
      <c r="K91" s="19"/>
      <c r="L91" s="19"/>
      <c r="M91" s="19"/>
      <c r="N91" s="19"/>
    </row>
    <row r="92" spans="1:14" ht="16.5" x14ac:dyDescent="0.3">
      <c r="A92" s="19"/>
      <c r="B92" s="40"/>
      <c r="C92" s="41"/>
      <c r="D92" s="53">
        <f t="shared" ref="D92" si="0">D91+E91</f>
        <v>1863316.6400000001</v>
      </c>
      <c r="E92" s="54"/>
      <c r="F92" s="53">
        <f>F91+G91</f>
        <v>2007000</v>
      </c>
      <c r="G92" s="54"/>
      <c r="H92" s="12"/>
      <c r="I92" s="12"/>
      <c r="J92" s="19"/>
      <c r="K92" s="19"/>
      <c r="L92" s="19"/>
      <c r="M92" s="19"/>
      <c r="N92" s="19"/>
    </row>
    <row r="93" spans="1:14" ht="16.5" x14ac:dyDescent="0.3">
      <c r="A93" s="19"/>
      <c r="B93" s="19"/>
      <c r="C93" s="20"/>
      <c r="D93" s="13"/>
      <c r="E93" s="13"/>
      <c r="F93" s="14"/>
      <c r="G93" s="14"/>
      <c r="H93" s="14"/>
      <c r="I93" s="14"/>
      <c r="J93" s="19"/>
      <c r="K93" s="19"/>
      <c r="L93" s="19"/>
      <c r="M93" s="19"/>
      <c r="N93" s="19"/>
    </row>
    <row r="94" spans="1:14" ht="16.5" x14ac:dyDescent="0.3">
      <c r="A94" s="19"/>
      <c r="B94" s="66" t="s">
        <v>20</v>
      </c>
      <c r="C94" s="67"/>
      <c r="D94" s="15">
        <v>2181500</v>
      </c>
      <c r="E94" s="15">
        <v>90900</v>
      </c>
      <c r="F94" s="15">
        <v>1724000</v>
      </c>
      <c r="G94" s="15">
        <v>0</v>
      </c>
      <c r="H94" s="16"/>
      <c r="I94" s="16"/>
      <c r="J94" s="19"/>
      <c r="K94" s="19"/>
      <c r="L94" s="19"/>
      <c r="M94" s="19"/>
      <c r="N94" s="19"/>
    </row>
    <row r="95" spans="1:14" ht="16.5" x14ac:dyDescent="0.3">
      <c r="A95" s="19"/>
      <c r="B95" s="68"/>
      <c r="C95" s="69"/>
      <c r="D95" s="53">
        <f t="shared" ref="D95" si="1">D94+E94</f>
        <v>2272400</v>
      </c>
      <c r="E95" s="54"/>
      <c r="F95" s="70">
        <f t="shared" ref="F95" si="2">F94+G94</f>
        <v>1724000</v>
      </c>
      <c r="G95" s="71"/>
      <c r="H95" s="11"/>
      <c r="I95" s="11"/>
      <c r="J95" s="19"/>
      <c r="K95" s="19"/>
      <c r="L95" s="19"/>
      <c r="M95" s="19"/>
      <c r="N95" s="19"/>
    </row>
    <row r="96" spans="1:14" ht="18.75" x14ac:dyDescent="0.3">
      <c r="A96" s="19"/>
      <c r="B96" s="24"/>
      <c r="C96" s="24"/>
      <c r="D96" s="25"/>
      <c r="E96" s="25"/>
      <c r="F96" s="25"/>
      <c r="G96" s="19"/>
      <c r="H96" s="19"/>
      <c r="I96" s="19"/>
      <c r="J96" s="19"/>
      <c r="K96" s="19"/>
      <c r="L96" s="19"/>
      <c r="M96" s="19"/>
      <c r="N96" s="19"/>
    </row>
  </sheetData>
  <mergeCells count="32">
    <mergeCell ref="D92:E92"/>
    <mergeCell ref="F92:G92"/>
    <mergeCell ref="B94:C95"/>
    <mergeCell ref="B91:C92"/>
    <mergeCell ref="D95:E95"/>
    <mergeCell ref="F95:G95"/>
    <mergeCell ref="L2:L4"/>
    <mergeCell ref="M2:M4"/>
    <mergeCell ref="N2:N4"/>
    <mergeCell ref="J2:J4"/>
    <mergeCell ref="D1:I1"/>
    <mergeCell ref="J1:Q1"/>
    <mergeCell ref="D2:I2"/>
    <mergeCell ref="D3:E3"/>
    <mergeCell ref="F3:G3"/>
    <mergeCell ref="H3:I3"/>
    <mergeCell ref="O2:O4"/>
    <mergeCell ref="P2:P4"/>
    <mergeCell ref="Q2:Q4"/>
    <mergeCell ref="B85:C86"/>
    <mergeCell ref="B88:C89"/>
    <mergeCell ref="B82:C83"/>
    <mergeCell ref="A1:C3"/>
    <mergeCell ref="K2:K4"/>
    <mergeCell ref="D83:E83"/>
    <mergeCell ref="F83:G83"/>
    <mergeCell ref="H83:I83"/>
    <mergeCell ref="D86:E86"/>
    <mergeCell ref="F86:G86"/>
    <mergeCell ref="H86:I86"/>
    <mergeCell ref="D89:E89"/>
    <mergeCell ref="F89:G89"/>
  </mergeCells>
  <conditionalFormatting sqref="D5 I48:I50 D7:I47 D48:G50 D51:I80">
    <cfRule type="cellIs" dxfId="209" priority="701" operator="lessThan">
      <formula>0</formula>
    </cfRule>
  </conditionalFormatting>
  <conditionalFormatting sqref="D5 I48:I50 D7:I47 D48:G50 D51:I80">
    <cfRule type="expression" dxfId="208" priority="700">
      <formula>ISTEXT(D5)=TRUE</formula>
    </cfRule>
  </conditionalFormatting>
  <conditionalFormatting sqref="D5">
    <cfRule type="expression" dxfId="207" priority="699">
      <formula>ISTEXT(D5)=TRUE</formula>
    </cfRule>
  </conditionalFormatting>
  <conditionalFormatting sqref="D5">
    <cfRule type="expression" dxfId="206" priority="698">
      <formula>ISTEXT(D5)=TRUE</formula>
    </cfRule>
  </conditionalFormatting>
  <conditionalFormatting sqref="D5">
    <cfRule type="expression" dxfId="205" priority="697">
      <formula>ISTEXT(D5)=TRUE</formula>
    </cfRule>
  </conditionalFormatting>
  <conditionalFormatting sqref="D5">
    <cfRule type="expression" dxfId="204" priority="696">
      <formula>ISTEXT(D5)=TRUE</formula>
    </cfRule>
  </conditionalFormatting>
  <conditionalFormatting sqref="D5">
    <cfRule type="expression" dxfId="203" priority="695">
      <formula>ISTEXT(D5)=TRUE</formula>
    </cfRule>
  </conditionalFormatting>
  <conditionalFormatting sqref="D5 I48:I50 D7:I47 D48:G50 D51:I80">
    <cfRule type="expression" dxfId="202" priority="693">
      <formula>ISERROR(D5)=TRUE</formula>
    </cfRule>
    <cfRule type="expression" dxfId="201" priority="694">
      <formula>ISTEXT(D5)=TRUE</formula>
    </cfRule>
  </conditionalFormatting>
  <conditionalFormatting sqref="D6">
    <cfRule type="cellIs" dxfId="200" priority="692" operator="lessThan">
      <formula>0</formula>
    </cfRule>
  </conditionalFormatting>
  <conditionalFormatting sqref="D6">
    <cfRule type="expression" dxfId="199" priority="691">
      <formula>ISTEXT(D6)=TRUE</formula>
    </cfRule>
  </conditionalFormatting>
  <conditionalFormatting sqref="D6">
    <cfRule type="expression" dxfId="198" priority="690">
      <formula>ISTEXT(D6)=TRUE</formula>
    </cfRule>
  </conditionalFormatting>
  <conditionalFormatting sqref="D6">
    <cfRule type="expression" dxfId="197" priority="689">
      <formula>ISTEXT(D6)=TRUE</formula>
    </cfRule>
  </conditionalFormatting>
  <conditionalFormatting sqref="D6">
    <cfRule type="expression" dxfId="196" priority="688">
      <formula>ISTEXT(D6)=TRUE</formula>
    </cfRule>
  </conditionalFormatting>
  <conditionalFormatting sqref="D6">
    <cfRule type="expression" dxfId="195" priority="687">
      <formula>ISTEXT(D6)=TRUE</formula>
    </cfRule>
  </conditionalFormatting>
  <conditionalFormatting sqref="D6">
    <cfRule type="expression" dxfId="194" priority="686">
      <formula>ISTEXT(D6)=TRUE</formula>
    </cfRule>
  </conditionalFormatting>
  <conditionalFormatting sqref="D6">
    <cfRule type="expression" dxfId="193" priority="684">
      <formula>ISERROR(D6)=TRUE</formula>
    </cfRule>
    <cfRule type="expression" dxfId="192" priority="685">
      <formula>ISTEXT(D6)=TRUE</formula>
    </cfRule>
  </conditionalFormatting>
  <conditionalFormatting sqref="E5">
    <cfRule type="cellIs" dxfId="191" priority="638" operator="lessThan">
      <formula>0</formula>
    </cfRule>
  </conditionalFormatting>
  <conditionalFormatting sqref="E5">
    <cfRule type="expression" dxfId="190" priority="637">
      <formula>ISTEXT(E5)=TRUE</formula>
    </cfRule>
  </conditionalFormatting>
  <conditionalFormatting sqref="E5">
    <cfRule type="expression" dxfId="189" priority="636">
      <formula>ISTEXT(E5)=TRUE</formula>
    </cfRule>
  </conditionalFormatting>
  <conditionalFormatting sqref="E5">
    <cfRule type="expression" dxfId="188" priority="635">
      <formula>ISTEXT(E5)=TRUE</formula>
    </cfRule>
  </conditionalFormatting>
  <conditionalFormatting sqref="E5">
    <cfRule type="expression" dxfId="187" priority="634">
      <formula>ISTEXT(E5)=TRUE</formula>
    </cfRule>
  </conditionalFormatting>
  <conditionalFormatting sqref="E5">
    <cfRule type="expression" dxfId="186" priority="633">
      <formula>ISTEXT(E5)=TRUE</formula>
    </cfRule>
  </conditionalFormatting>
  <conditionalFormatting sqref="E5">
    <cfRule type="expression" dxfId="185" priority="632">
      <formula>ISTEXT(E5)=TRUE</formula>
    </cfRule>
  </conditionalFormatting>
  <conditionalFormatting sqref="E5">
    <cfRule type="expression" dxfId="184" priority="631">
      <formula>ISTEXT(E5)=TRUE</formula>
    </cfRule>
  </conditionalFormatting>
  <conditionalFormatting sqref="E5">
    <cfRule type="expression" dxfId="183" priority="630">
      <formula>ISTEXT(E5)=TRUE</formula>
    </cfRule>
  </conditionalFormatting>
  <conditionalFormatting sqref="E5">
    <cfRule type="expression" dxfId="182" priority="629">
      <formula>ISTEXT(E5)=TRUE</formula>
    </cfRule>
  </conditionalFormatting>
  <conditionalFormatting sqref="E5">
    <cfRule type="expression" dxfId="181" priority="627">
      <formula>ISERROR(E5)=TRUE</formula>
    </cfRule>
    <cfRule type="expression" dxfId="180" priority="628">
      <formula>ISTEXT(E5)=TRUE</formula>
    </cfRule>
  </conditionalFormatting>
  <conditionalFormatting sqref="E6">
    <cfRule type="cellIs" dxfId="179" priority="626" operator="lessThan">
      <formula>0</formula>
    </cfRule>
  </conditionalFormatting>
  <conditionalFormatting sqref="E6">
    <cfRule type="expression" dxfId="178" priority="625">
      <formula>ISTEXT(E6)=TRUE</formula>
    </cfRule>
  </conditionalFormatting>
  <conditionalFormatting sqref="E6">
    <cfRule type="expression" dxfId="177" priority="624">
      <formula>ISTEXT(E6)=TRUE</formula>
    </cfRule>
  </conditionalFormatting>
  <conditionalFormatting sqref="E6">
    <cfRule type="expression" dxfId="176" priority="623">
      <formula>ISTEXT(E6)=TRUE</formula>
    </cfRule>
  </conditionalFormatting>
  <conditionalFormatting sqref="E6">
    <cfRule type="expression" dxfId="175" priority="622">
      <formula>ISTEXT(E6)=TRUE</formula>
    </cfRule>
  </conditionalFormatting>
  <conditionalFormatting sqref="E6">
    <cfRule type="expression" dxfId="174" priority="621">
      <formula>ISTEXT(E6)=TRUE</formula>
    </cfRule>
  </conditionalFormatting>
  <conditionalFormatting sqref="E6">
    <cfRule type="expression" dxfId="173" priority="620">
      <formula>ISTEXT(E6)=TRUE</formula>
    </cfRule>
  </conditionalFormatting>
  <conditionalFormatting sqref="E6">
    <cfRule type="expression" dxfId="172" priority="619">
      <formula>ISTEXT(E6)=TRUE</formula>
    </cfRule>
  </conditionalFormatting>
  <conditionalFormatting sqref="E6">
    <cfRule type="expression" dxfId="171" priority="618">
      <formula>ISTEXT(E6)=TRUE</formula>
    </cfRule>
  </conditionalFormatting>
  <conditionalFormatting sqref="E6">
    <cfRule type="expression" dxfId="170" priority="617">
      <formula>ISTEXT(E6)=TRUE</formula>
    </cfRule>
  </conditionalFormatting>
  <conditionalFormatting sqref="E6">
    <cfRule type="expression" dxfId="169" priority="615">
      <formula>ISERROR(E6)=TRUE</formula>
    </cfRule>
    <cfRule type="expression" dxfId="168" priority="616">
      <formula>ISTEXT(E6)=TRUE</formula>
    </cfRule>
  </conditionalFormatting>
  <conditionalFormatting sqref="F5">
    <cfRule type="cellIs" dxfId="167" priority="554" operator="lessThan">
      <formula>0</formula>
    </cfRule>
  </conditionalFormatting>
  <conditionalFormatting sqref="F5">
    <cfRule type="expression" dxfId="166" priority="553">
      <formula>ISTEXT(F5)=TRUE</formula>
    </cfRule>
  </conditionalFormatting>
  <conditionalFormatting sqref="F5">
    <cfRule type="expression" dxfId="165" priority="552">
      <formula>ISTEXT(F5)=TRUE</formula>
    </cfRule>
  </conditionalFormatting>
  <conditionalFormatting sqref="F5">
    <cfRule type="expression" dxfId="164" priority="551">
      <formula>ISTEXT(F5)=TRUE</formula>
    </cfRule>
  </conditionalFormatting>
  <conditionalFormatting sqref="F5">
    <cfRule type="expression" dxfId="163" priority="550">
      <formula>ISTEXT(F5)=TRUE</formula>
    </cfRule>
  </conditionalFormatting>
  <conditionalFormatting sqref="F5">
    <cfRule type="expression" dxfId="162" priority="549">
      <formula>ISTEXT(F5)=TRUE</formula>
    </cfRule>
  </conditionalFormatting>
  <conditionalFormatting sqref="F5">
    <cfRule type="expression" dxfId="161" priority="548">
      <formula>ISTEXT(F5)=TRUE</formula>
    </cfRule>
  </conditionalFormatting>
  <conditionalFormatting sqref="F5">
    <cfRule type="expression" dxfId="160" priority="547">
      <formula>ISTEXT(F5)=TRUE</formula>
    </cfRule>
  </conditionalFormatting>
  <conditionalFormatting sqref="F5">
    <cfRule type="expression" dxfId="159" priority="546">
      <formula>ISTEXT(F5)=TRUE</formula>
    </cfRule>
  </conditionalFormatting>
  <conditionalFormatting sqref="F5">
    <cfRule type="expression" dxfId="158" priority="545">
      <formula>ISTEXT(F5)=TRUE</formula>
    </cfRule>
  </conditionalFormatting>
  <conditionalFormatting sqref="F5">
    <cfRule type="expression" dxfId="157" priority="544">
      <formula>ISTEXT(F5)=TRUE</formula>
    </cfRule>
  </conditionalFormatting>
  <conditionalFormatting sqref="F5">
    <cfRule type="expression" dxfId="156" priority="543">
      <formula>ISTEXT(F5)=TRUE</formula>
    </cfRule>
  </conditionalFormatting>
  <conditionalFormatting sqref="F5">
    <cfRule type="expression" dxfId="155" priority="542">
      <formula>ISTEXT(F5)=TRUE</formula>
    </cfRule>
  </conditionalFormatting>
  <conditionalFormatting sqref="F5">
    <cfRule type="expression" dxfId="154" priority="540">
      <formula>ISERROR(F5)=TRUE</formula>
    </cfRule>
    <cfRule type="expression" dxfId="153" priority="541">
      <formula>ISTEXT(F5)=TRUE</formula>
    </cfRule>
  </conditionalFormatting>
  <conditionalFormatting sqref="F6">
    <cfRule type="cellIs" dxfId="152" priority="539" operator="lessThan">
      <formula>0</formula>
    </cfRule>
  </conditionalFormatting>
  <conditionalFormatting sqref="F6">
    <cfRule type="expression" dxfId="151" priority="538">
      <formula>ISTEXT(F6)=TRUE</formula>
    </cfRule>
  </conditionalFormatting>
  <conditionalFormatting sqref="F6">
    <cfRule type="expression" dxfId="150" priority="537">
      <formula>ISTEXT(F6)=TRUE</formula>
    </cfRule>
  </conditionalFormatting>
  <conditionalFormatting sqref="F6">
    <cfRule type="expression" dxfId="149" priority="536">
      <formula>ISTEXT(F6)=TRUE</formula>
    </cfRule>
  </conditionalFormatting>
  <conditionalFormatting sqref="F6">
    <cfRule type="expression" dxfId="148" priority="535">
      <formula>ISTEXT(F6)=TRUE</formula>
    </cfRule>
  </conditionalFormatting>
  <conditionalFormatting sqref="F6">
    <cfRule type="expression" dxfId="147" priority="534">
      <formula>ISTEXT(F6)=TRUE</formula>
    </cfRule>
  </conditionalFormatting>
  <conditionalFormatting sqref="F6">
    <cfRule type="expression" dxfId="146" priority="533">
      <formula>ISTEXT(F6)=TRUE</formula>
    </cfRule>
  </conditionalFormatting>
  <conditionalFormatting sqref="F6">
    <cfRule type="expression" dxfId="145" priority="532">
      <formula>ISTEXT(F6)=TRUE</formula>
    </cfRule>
  </conditionalFormatting>
  <conditionalFormatting sqref="F6">
    <cfRule type="expression" dxfId="144" priority="531">
      <formula>ISTEXT(F6)=TRUE</formula>
    </cfRule>
  </conditionalFormatting>
  <conditionalFormatting sqref="F6">
    <cfRule type="expression" dxfId="143" priority="530">
      <formula>ISTEXT(F6)=TRUE</formula>
    </cfRule>
  </conditionalFormatting>
  <conditionalFormatting sqref="F6">
    <cfRule type="expression" dxfId="142" priority="529">
      <formula>ISTEXT(F6)=TRUE</formula>
    </cfRule>
  </conditionalFormatting>
  <conditionalFormatting sqref="F6">
    <cfRule type="expression" dxfId="141" priority="528">
      <formula>ISTEXT(F6)=TRUE</formula>
    </cfRule>
  </conditionalFormatting>
  <conditionalFormatting sqref="F6">
    <cfRule type="expression" dxfId="140" priority="527">
      <formula>ISTEXT(F6)=TRUE</formula>
    </cfRule>
  </conditionalFormatting>
  <conditionalFormatting sqref="F6">
    <cfRule type="expression" dxfId="139" priority="525">
      <formula>ISERROR(F6)=TRUE</formula>
    </cfRule>
    <cfRule type="expression" dxfId="138" priority="526">
      <formula>ISTEXT(F6)=TRUE</formula>
    </cfRule>
  </conditionalFormatting>
  <conditionalFormatting sqref="G5">
    <cfRule type="cellIs" dxfId="137" priority="449" operator="lessThan">
      <formula>0</formula>
    </cfRule>
  </conditionalFormatting>
  <conditionalFormatting sqref="G5">
    <cfRule type="expression" dxfId="136" priority="448">
      <formula>ISTEXT(G5)=TRUE</formula>
    </cfRule>
  </conditionalFormatting>
  <conditionalFormatting sqref="G5">
    <cfRule type="expression" dxfId="135" priority="447">
      <formula>ISTEXT(G5)=TRUE</formula>
    </cfRule>
  </conditionalFormatting>
  <conditionalFormatting sqref="G5">
    <cfRule type="expression" dxfId="134" priority="446">
      <formula>ISTEXT(G5)=TRUE</formula>
    </cfRule>
  </conditionalFormatting>
  <conditionalFormatting sqref="G5">
    <cfRule type="expression" dxfId="133" priority="445">
      <formula>ISTEXT(G5)=TRUE</formula>
    </cfRule>
  </conditionalFormatting>
  <conditionalFormatting sqref="G5">
    <cfRule type="expression" dxfId="132" priority="444">
      <formula>ISTEXT(G5)=TRUE</formula>
    </cfRule>
  </conditionalFormatting>
  <conditionalFormatting sqref="G5">
    <cfRule type="expression" dxfId="131" priority="443">
      <formula>ISTEXT(G5)=TRUE</formula>
    </cfRule>
  </conditionalFormatting>
  <conditionalFormatting sqref="G5">
    <cfRule type="expression" dxfId="130" priority="442">
      <formula>ISTEXT(G5)=TRUE</formula>
    </cfRule>
  </conditionalFormatting>
  <conditionalFormatting sqref="G5">
    <cfRule type="expression" dxfId="129" priority="441">
      <formula>ISTEXT(G5)=TRUE</formula>
    </cfRule>
  </conditionalFormatting>
  <conditionalFormatting sqref="G5">
    <cfRule type="expression" dxfId="128" priority="440">
      <formula>ISTEXT(G5)=TRUE</formula>
    </cfRule>
  </conditionalFormatting>
  <conditionalFormatting sqref="G5">
    <cfRule type="expression" dxfId="127" priority="439">
      <formula>ISTEXT(G5)=TRUE</formula>
    </cfRule>
  </conditionalFormatting>
  <conditionalFormatting sqref="G5">
    <cfRule type="expression" dxfId="126" priority="438">
      <formula>ISTEXT(G5)=TRUE</formula>
    </cfRule>
  </conditionalFormatting>
  <conditionalFormatting sqref="G5">
    <cfRule type="expression" dxfId="125" priority="437">
      <formula>ISTEXT(G5)=TRUE</formula>
    </cfRule>
  </conditionalFormatting>
  <conditionalFormatting sqref="G5">
    <cfRule type="expression" dxfId="124" priority="436">
      <formula>ISTEXT(G5)=TRUE</formula>
    </cfRule>
  </conditionalFormatting>
  <conditionalFormatting sqref="G5">
    <cfRule type="expression" dxfId="123" priority="435">
      <formula>ISTEXT(G5)=TRUE</formula>
    </cfRule>
  </conditionalFormatting>
  <conditionalFormatting sqref="G5">
    <cfRule type="expression" dxfId="122" priority="434">
      <formula>ISTEXT(G5)=TRUE</formula>
    </cfRule>
  </conditionalFormatting>
  <conditionalFormatting sqref="G5">
    <cfRule type="expression" dxfId="121" priority="432">
      <formula>ISERROR(G5)=TRUE</formula>
    </cfRule>
    <cfRule type="expression" dxfId="120" priority="433">
      <formula>ISTEXT(G5)=TRUE</formula>
    </cfRule>
  </conditionalFormatting>
  <conditionalFormatting sqref="G6">
    <cfRule type="cellIs" dxfId="119" priority="431" operator="lessThan">
      <formula>0</formula>
    </cfRule>
  </conditionalFormatting>
  <conditionalFormatting sqref="G6">
    <cfRule type="expression" dxfId="118" priority="430">
      <formula>ISTEXT(G6)=TRUE</formula>
    </cfRule>
  </conditionalFormatting>
  <conditionalFormatting sqref="G6">
    <cfRule type="expression" dxfId="117" priority="429">
      <formula>ISTEXT(G6)=TRUE</formula>
    </cfRule>
  </conditionalFormatting>
  <conditionalFormatting sqref="G6">
    <cfRule type="expression" dxfId="116" priority="428">
      <formula>ISTEXT(G6)=TRUE</formula>
    </cfRule>
  </conditionalFormatting>
  <conditionalFormatting sqref="G6">
    <cfRule type="expression" dxfId="115" priority="427">
      <formula>ISTEXT(G6)=TRUE</formula>
    </cfRule>
  </conditionalFormatting>
  <conditionalFormatting sqref="G6">
    <cfRule type="expression" dxfId="114" priority="426">
      <formula>ISTEXT(G6)=TRUE</formula>
    </cfRule>
  </conditionalFormatting>
  <conditionalFormatting sqref="G6">
    <cfRule type="expression" dxfId="113" priority="425">
      <formula>ISTEXT(G6)=TRUE</formula>
    </cfRule>
  </conditionalFormatting>
  <conditionalFormatting sqref="G6">
    <cfRule type="expression" dxfId="112" priority="424">
      <formula>ISTEXT(G6)=TRUE</formula>
    </cfRule>
  </conditionalFormatting>
  <conditionalFormatting sqref="G6">
    <cfRule type="expression" dxfId="111" priority="423">
      <formula>ISTEXT(G6)=TRUE</formula>
    </cfRule>
  </conditionalFormatting>
  <conditionalFormatting sqref="G6">
    <cfRule type="expression" dxfId="110" priority="422">
      <formula>ISTEXT(G6)=TRUE</formula>
    </cfRule>
  </conditionalFormatting>
  <conditionalFormatting sqref="G6">
    <cfRule type="expression" dxfId="109" priority="421">
      <formula>ISTEXT(G6)=TRUE</formula>
    </cfRule>
  </conditionalFormatting>
  <conditionalFormatting sqref="G6">
    <cfRule type="expression" dxfId="108" priority="420">
      <formula>ISTEXT(G6)=TRUE</formula>
    </cfRule>
  </conditionalFormatting>
  <conditionalFormatting sqref="G6">
    <cfRule type="expression" dxfId="107" priority="419">
      <formula>ISTEXT(G6)=TRUE</formula>
    </cfRule>
  </conditionalFormatting>
  <conditionalFormatting sqref="G6">
    <cfRule type="expression" dxfId="106" priority="418">
      <formula>ISTEXT(G6)=TRUE</formula>
    </cfRule>
  </conditionalFormatting>
  <conditionalFormatting sqref="G6">
    <cfRule type="expression" dxfId="105" priority="417">
      <formula>ISTEXT(G6)=TRUE</formula>
    </cfRule>
  </conditionalFormatting>
  <conditionalFormatting sqref="G6">
    <cfRule type="expression" dxfId="104" priority="416">
      <formula>ISTEXT(G6)=TRUE</formula>
    </cfRule>
  </conditionalFormatting>
  <conditionalFormatting sqref="G6">
    <cfRule type="expression" dxfId="103" priority="414">
      <formula>ISERROR(G6)=TRUE</formula>
    </cfRule>
    <cfRule type="expression" dxfId="102" priority="415">
      <formula>ISTEXT(G6)=TRUE</formula>
    </cfRule>
  </conditionalFormatting>
  <conditionalFormatting sqref="H5">
    <cfRule type="cellIs" dxfId="101" priority="323" operator="lessThan">
      <formula>0</formula>
    </cfRule>
  </conditionalFormatting>
  <conditionalFormatting sqref="H5">
    <cfRule type="expression" dxfId="100" priority="322">
      <formula>ISTEXT(H5)=TRUE</formula>
    </cfRule>
  </conditionalFormatting>
  <conditionalFormatting sqref="H5">
    <cfRule type="expression" dxfId="99" priority="321">
      <formula>ISTEXT(H5)=TRUE</formula>
    </cfRule>
  </conditionalFormatting>
  <conditionalFormatting sqref="H5">
    <cfRule type="expression" dxfId="98" priority="320">
      <formula>ISTEXT(H5)=TRUE</formula>
    </cfRule>
  </conditionalFormatting>
  <conditionalFormatting sqref="H5">
    <cfRule type="expression" dxfId="97" priority="319">
      <formula>ISTEXT(H5)=TRUE</formula>
    </cfRule>
  </conditionalFormatting>
  <conditionalFormatting sqref="H5">
    <cfRule type="expression" dxfId="96" priority="318">
      <formula>ISTEXT(H5)=TRUE</formula>
    </cfRule>
  </conditionalFormatting>
  <conditionalFormatting sqref="H5">
    <cfRule type="expression" dxfId="95" priority="317">
      <formula>ISTEXT(H5)=TRUE</formula>
    </cfRule>
  </conditionalFormatting>
  <conditionalFormatting sqref="H5">
    <cfRule type="expression" dxfId="94" priority="316">
      <formula>ISTEXT(H5)=TRUE</formula>
    </cfRule>
  </conditionalFormatting>
  <conditionalFormatting sqref="H5">
    <cfRule type="expression" dxfId="93" priority="315">
      <formula>ISTEXT(H5)=TRUE</formula>
    </cfRule>
  </conditionalFormatting>
  <conditionalFormatting sqref="H5">
    <cfRule type="expression" dxfId="92" priority="314">
      <formula>ISTEXT(H5)=TRUE</formula>
    </cfRule>
  </conditionalFormatting>
  <conditionalFormatting sqref="H5">
    <cfRule type="expression" dxfId="91" priority="313">
      <formula>ISTEXT(H5)=TRUE</formula>
    </cfRule>
  </conditionalFormatting>
  <conditionalFormatting sqref="H5">
    <cfRule type="expression" dxfId="90" priority="312">
      <formula>ISTEXT(H5)=TRUE</formula>
    </cfRule>
  </conditionalFormatting>
  <conditionalFormatting sqref="H5">
    <cfRule type="expression" dxfId="89" priority="311">
      <formula>ISTEXT(H5)=TRUE</formula>
    </cfRule>
  </conditionalFormatting>
  <conditionalFormatting sqref="H5">
    <cfRule type="expression" dxfId="88" priority="310">
      <formula>ISTEXT(H5)=TRUE</formula>
    </cfRule>
  </conditionalFormatting>
  <conditionalFormatting sqref="H5">
    <cfRule type="expression" dxfId="87" priority="309">
      <formula>ISTEXT(H5)=TRUE</formula>
    </cfRule>
  </conditionalFormatting>
  <conditionalFormatting sqref="H5">
    <cfRule type="expression" dxfId="86" priority="308">
      <formula>ISTEXT(H5)=TRUE</formula>
    </cfRule>
  </conditionalFormatting>
  <conditionalFormatting sqref="H5">
    <cfRule type="expression" dxfId="85" priority="307">
      <formula>ISTEXT(H5)=TRUE</formula>
    </cfRule>
  </conditionalFormatting>
  <conditionalFormatting sqref="H5">
    <cfRule type="expression" dxfId="84" priority="306">
      <formula>ISTEXT(H5)=TRUE</formula>
    </cfRule>
  </conditionalFormatting>
  <conditionalFormatting sqref="H5">
    <cfRule type="expression" dxfId="83" priority="305">
      <formula>ISTEXT(H5)=TRUE</formula>
    </cfRule>
  </conditionalFormatting>
  <conditionalFormatting sqref="H5">
    <cfRule type="expression" dxfId="82" priority="303">
      <formula>ISERROR(H5)=TRUE</formula>
    </cfRule>
    <cfRule type="expression" dxfId="81" priority="304">
      <formula>ISTEXT(H5)=TRUE</formula>
    </cfRule>
  </conditionalFormatting>
  <conditionalFormatting sqref="H6">
    <cfRule type="cellIs" dxfId="80" priority="302" operator="lessThan">
      <formula>0</formula>
    </cfRule>
  </conditionalFormatting>
  <conditionalFormatting sqref="H6">
    <cfRule type="expression" dxfId="79" priority="301">
      <formula>ISTEXT(H6)=TRUE</formula>
    </cfRule>
  </conditionalFormatting>
  <conditionalFormatting sqref="H6">
    <cfRule type="expression" dxfId="78" priority="300">
      <formula>ISTEXT(H6)=TRUE</formula>
    </cfRule>
  </conditionalFormatting>
  <conditionalFormatting sqref="H6">
    <cfRule type="expression" dxfId="77" priority="299">
      <formula>ISTEXT(H6)=TRUE</formula>
    </cfRule>
  </conditionalFormatting>
  <conditionalFormatting sqref="H6">
    <cfRule type="expression" dxfId="76" priority="298">
      <formula>ISTEXT(H6)=TRUE</formula>
    </cfRule>
  </conditionalFormatting>
  <conditionalFormatting sqref="H6">
    <cfRule type="expression" dxfId="75" priority="297">
      <formula>ISTEXT(H6)=TRUE</formula>
    </cfRule>
  </conditionalFormatting>
  <conditionalFormatting sqref="H6">
    <cfRule type="expression" dxfId="74" priority="296">
      <formula>ISTEXT(H6)=TRUE</formula>
    </cfRule>
  </conditionalFormatting>
  <conditionalFormatting sqref="H6">
    <cfRule type="expression" dxfId="73" priority="295">
      <formula>ISTEXT(H6)=TRUE</formula>
    </cfRule>
  </conditionalFormatting>
  <conditionalFormatting sqref="H6">
    <cfRule type="expression" dxfId="72" priority="294">
      <formula>ISTEXT(H6)=TRUE</formula>
    </cfRule>
  </conditionalFormatting>
  <conditionalFormatting sqref="H6">
    <cfRule type="expression" dxfId="71" priority="293">
      <formula>ISTEXT(H6)=TRUE</formula>
    </cfRule>
  </conditionalFormatting>
  <conditionalFormatting sqref="H6">
    <cfRule type="expression" dxfId="70" priority="292">
      <formula>ISTEXT(H6)=TRUE</formula>
    </cfRule>
  </conditionalFormatting>
  <conditionalFormatting sqref="H6">
    <cfRule type="expression" dxfId="69" priority="291">
      <formula>ISTEXT(H6)=TRUE</formula>
    </cfRule>
  </conditionalFormatting>
  <conditionalFormatting sqref="H6">
    <cfRule type="expression" dxfId="68" priority="290">
      <formula>ISTEXT(H6)=TRUE</formula>
    </cfRule>
  </conditionalFormatting>
  <conditionalFormatting sqref="H6">
    <cfRule type="expression" dxfId="67" priority="289">
      <formula>ISTEXT(H6)=TRUE</formula>
    </cfRule>
  </conditionalFormatting>
  <conditionalFormatting sqref="H6">
    <cfRule type="expression" dxfId="66" priority="288">
      <formula>ISTEXT(H6)=TRUE</formula>
    </cfRule>
  </conditionalFormatting>
  <conditionalFormatting sqref="H6">
    <cfRule type="expression" dxfId="65" priority="287">
      <formula>ISTEXT(H6)=TRUE</formula>
    </cfRule>
  </conditionalFormatting>
  <conditionalFormatting sqref="H6">
    <cfRule type="expression" dxfId="64" priority="286">
      <formula>ISTEXT(H6)=TRUE</formula>
    </cfRule>
  </conditionalFormatting>
  <conditionalFormatting sqref="H6">
    <cfRule type="expression" dxfId="63" priority="285">
      <formula>ISTEXT(H6)=TRUE</formula>
    </cfRule>
  </conditionalFormatting>
  <conditionalFormatting sqref="H6">
    <cfRule type="expression" dxfId="62" priority="284">
      <formula>ISTEXT(H6)=TRUE</formula>
    </cfRule>
  </conditionalFormatting>
  <conditionalFormatting sqref="H6">
    <cfRule type="expression" dxfId="61" priority="282">
      <formula>ISERROR(H6)=TRUE</formula>
    </cfRule>
    <cfRule type="expression" dxfId="60" priority="283">
      <formula>ISTEXT(H6)=TRUE</formula>
    </cfRule>
  </conditionalFormatting>
  <conditionalFormatting sqref="I5">
    <cfRule type="cellIs" dxfId="59" priority="176" operator="lessThan">
      <formula>0</formula>
    </cfRule>
  </conditionalFormatting>
  <conditionalFormatting sqref="I5">
    <cfRule type="expression" dxfId="58" priority="175">
      <formula>ISTEXT(I5)=TRUE</formula>
    </cfRule>
  </conditionalFormatting>
  <conditionalFormatting sqref="I5">
    <cfRule type="expression" dxfId="57" priority="174">
      <formula>ISTEXT(I5)=TRUE</formula>
    </cfRule>
  </conditionalFormatting>
  <conditionalFormatting sqref="I5">
    <cfRule type="expression" dxfId="56" priority="173">
      <formula>ISTEXT(I5)=TRUE</formula>
    </cfRule>
  </conditionalFormatting>
  <conditionalFormatting sqref="I5">
    <cfRule type="expression" dxfId="55" priority="172">
      <formula>ISTEXT(I5)=TRUE</formula>
    </cfRule>
  </conditionalFormatting>
  <conditionalFormatting sqref="I5">
    <cfRule type="expression" dxfId="54" priority="171">
      <formula>ISTEXT(I5)=TRUE</formula>
    </cfRule>
  </conditionalFormatting>
  <conditionalFormatting sqref="I5">
    <cfRule type="expression" dxfId="53" priority="170">
      <formula>ISTEXT(I5)=TRUE</formula>
    </cfRule>
  </conditionalFormatting>
  <conditionalFormatting sqref="I5">
    <cfRule type="expression" dxfId="52" priority="169">
      <formula>ISTEXT(I5)=TRUE</formula>
    </cfRule>
  </conditionalFormatting>
  <conditionalFormatting sqref="I5">
    <cfRule type="expression" dxfId="51" priority="168">
      <formula>ISTEXT(I5)=TRUE</formula>
    </cfRule>
  </conditionalFormatting>
  <conditionalFormatting sqref="I5">
    <cfRule type="expression" dxfId="50" priority="167">
      <formula>ISTEXT(I5)=TRUE</formula>
    </cfRule>
  </conditionalFormatting>
  <conditionalFormatting sqref="I5">
    <cfRule type="expression" dxfId="49" priority="166">
      <formula>ISTEXT(I5)=TRUE</formula>
    </cfRule>
  </conditionalFormatting>
  <conditionalFormatting sqref="I5">
    <cfRule type="expression" dxfId="48" priority="165">
      <formula>ISTEXT(I5)=TRUE</formula>
    </cfRule>
  </conditionalFormatting>
  <conditionalFormatting sqref="I5">
    <cfRule type="expression" dxfId="47" priority="164">
      <formula>ISTEXT(I5)=TRUE</formula>
    </cfRule>
  </conditionalFormatting>
  <conditionalFormatting sqref="I5">
    <cfRule type="expression" dxfId="46" priority="163">
      <formula>ISTEXT(I5)=TRUE</formula>
    </cfRule>
  </conditionalFormatting>
  <conditionalFormatting sqref="I5">
    <cfRule type="expression" dxfId="45" priority="162">
      <formula>ISTEXT(I5)=TRUE</formula>
    </cfRule>
  </conditionalFormatting>
  <conditionalFormatting sqref="I5">
    <cfRule type="expression" dxfId="44" priority="161">
      <formula>ISTEXT(I5)=TRUE</formula>
    </cfRule>
  </conditionalFormatting>
  <conditionalFormatting sqref="I5">
    <cfRule type="expression" dxfId="43" priority="160">
      <formula>ISTEXT(I5)=TRUE</formula>
    </cfRule>
  </conditionalFormatting>
  <conditionalFormatting sqref="I5">
    <cfRule type="expression" dxfId="42" priority="159">
      <formula>ISTEXT(I5)=TRUE</formula>
    </cfRule>
  </conditionalFormatting>
  <conditionalFormatting sqref="I5">
    <cfRule type="expression" dxfId="41" priority="158">
      <formula>ISTEXT(I5)=TRUE</formula>
    </cfRule>
  </conditionalFormatting>
  <conditionalFormatting sqref="I5">
    <cfRule type="expression" dxfId="40" priority="157">
      <formula>ISTEXT(I5)=TRUE</formula>
    </cfRule>
  </conditionalFormatting>
  <conditionalFormatting sqref="I5">
    <cfRule type="expression" dxfId="39" priority="156">
      <formula>ISTEXT(I5)=TRUE</formula>
    </cfRule>
  </conditionalFormatting>
  <conditionalFormatting sqref="I5">
    <cfRule type="expression" dxfId="38" priority="155">
      <formula>ISTEXT(I5)=TRUE</formula>
    </cfRule>
  </conditionalFormatting>
  <conditionalFormatting sqref="I5">
    <cfRule type="expression" dxfId="37" priority="153">
      <formula>ISERROR(I5)=TRUE</formula>
    </cfRule>
    <cfRule type="expression" dxfId="36" priority="154">
      <formula>ISTEXT(I5)=TRUE</formula>
    </cfRule>
  </conditionalFormatting>
  <conditionalFormatting sqref="I6">
    <cfRule type="cellIs" dxfId="35" priority="152" operator="lessThan">
      <formula>0</formula>
    </cfRule>
  </conditionalFormatting>
  <conditionalFormatting sqref="I6">
    <cfRule type="expression" dxfId="34" priority="151">
      <formula>ISTEXT(I6)=TRUE</formula>
    </cfRule>
  </conditionalFormatting>
  <conditionalFormatting sqref="I6">
    <cfRule type="expression" dxfId="33" priority="150">
      <formula>ISTEXT(I6)=TRUE</formula>
    </cfRule>
  </conditionalFormatting>
  <conditionalFormatting sqref="I6">
    <cfRule type="expression" dxfId="32" priority="149">
      <formula>ISTEXT(I6)=TRUE</formula>
    </cfRule>
  </conditionalFormatting>
  <conditionalFormatting sqref="I6">
    <cfRule type="expression" dxfId="31" priority="148">
      <formula>ISTEXT(I6)=TRUE</formula>
    </cfRule>
  </conditionalFormatting>
  <conditionalFormatting sqref="I6">
    <cfRule type="expression" dxfId="30" priority="147">
      <formula>ISTEXT(I6)=TRUE</formula>
    </cfRule>
  </conditionalFormatting>
  <conditionalFormatting sqref="I6">
    <cfRule type="expression" dxfId="29" priority="146">
      <formula>ISTEXT(I6)=TRUE</formula>
    </cfRule>
  </conditionalFormatting>
  <conditionalFormatting sqref="I6">
    <cfRule type="expression" dxfId="28" priority="145">
      <formula>ISTEXT(I6)=TRUE</formula>
    </cfRule>
  </conditionalFormatting>
  <conditionalFormatting sqref="I6">
    <cfRule type="expression" dxfId="27" priority="144">
      <formula>ISTEXT(I6)=TRUE</formula>
    </cfRule>
  </conditionalFormatting>
  <conditionalFormatting sqref="I6">
    <cfRule type="expression" dxfId="26" priority="143">
      <formula>ISTEXT(I6)=TRUE</formula>
    </cfRule>
  </conditionalFormatting>
  <conditionalFormatting sqref="I6">
    <cfRule type="expression" dxfId="25" priority="142">
      <formula>ISTEXT(I6)=TRUE</formula>
    </cfRule>
  </conditionalFormatting>
  <conditionalFormatting sqref="I6">
    <cfRule type="expression" dxfId="24" priority="141">
      <formula>ISTEXT(I6)=TRUE</formula>
    </cfRule>
  </conditionalFormatting>
  <conditionalFormatting sqref="I6">
    <cfRule type="expression" dxfId="23" priority="140">
      <formula>ISTEXT(I6)=TRUE</formula>
    </cfRule>
  </conditionalFormatting>
  <conditionalFormatting sqref="I6">
    <cfRule type="expression" dxfId="22" priority="139">
      <formula>ISTEXT(I6)=TRUE</formula>
    </cfRule>
  </conditionalFormatting>
  <conditionalFormatting sqref="I6">
    <cfRule type="expression" dxfId="21" priority="138">
      <formula>ISTEXT(I6)=TRUE</formula>
    </cfRule>
  </conditionalFormatting>
  <conditionalFormatting sqref="I6">
    <cfRule type="expression" dxfId="20" priority="137">
      <formula>ISTEXT(I6)=TRUE</formula>
    </cfRule>
  </conditionalFormatting>
  <conditionalFormatting sqref="I6">
    <cfRule type="expression" dxfId="19" priority="136">
      <formula>ISTEXT(I6)=TRUE</formula>
    </cfRule>
  </conditionalFormatting>
  <conditionalFormatting sqref="I6">
    <cfRule type="expression" dxfId="18" priority="135">
      <formula>ISTEXT(I6)=TRUE</formula>
    </cfRule>
  </conditionalFormatting>
  <conditionalFormatting sqref="I6">
    <cfRule type="expression" dxfId="17" priority="134">
      <formula>ISTEXT(I6)=TRUE</formula>
    </cfRule>
  </conditionalFormatting>
  <conditionalFormatting sqref="I6">
    <cfRule type="expression" dxfId="16" priority="133">
      <formula>ISTEXT(I6)=TRUE</formula>
    </cfRule>
  </conditionalFormatting>
  <conditionalFormatting sqref="I6">
    <cfRule type="expression" dxfId="15" priority="132">
      <formula>ISTEXT(I6)=TRUE</formula>
    </cfRule>
  </conditionalFormatting>
  <conditionalFormatting sqref="I6">
    <cfRule type="expression" dxfId="14" priority="131">
      <formula>ISTEXT(I6)=TRUE</formula>
    </cfRule>
  </conditionalFormatting>
  <conditionalFormatting sqref="I6">
    <cfRule type="expression" dxfId="13" priority="129">
      <formula>ISERROR(I6)=TRUE</formula>
    </cfRule>
    <cfRule type="expression" dxfId="12" priority="130">
      <formula>ISTEXT(I6)=TRUE</formula>
    </cfRule>
  </conditionalFormatting>
  <conditionalFormatting sqref="H48:H50">
    <cfRule type="cellIs" dxfId="11" priority="8" operator="lessThan">
      <formula>0</formula>
    </cfRule>
  </conditionalFormatting>
  <conditionalFormatting sqref="H48:H50">
    <cfRule type="expression" dxfId="10" priority="7">
      <formula>ISTEXT(H48)=TRUE</formula>
    </cfRule>
  </conditionalFormatting>
  <conditionalFormatting sqref="H48:H50">
    <cfRule type="expression" dxfId="9" priority="5">
      <formula>ISERROR(H48)=TRUE</formula>
    </cfRule>
    <cfRule type="expression" dxfId="8" priority="6">
      <formula>ISTEXT(H48)=TRUE</formula>
    </cfRule>
  </conditionalFormatting>
  <conditionalFormatting sqref="A5:A47">
    <cfRule type="expression" dxfId="7" priority="1021">
      <formula>AND($A5="",SUM($J5:$AG5,$AP5:$AT5,$AW5:$AY5)&lt;&gt;0)</formula>
    </cfRule>
  </conditionalFormatting>
  <conditionalFormatting sqref="B5:B47">
    <cfRule type="expression" dxfId="6" priority="1022">
      <formula>AND($B5="",SUM($J5:$AG5,$AP5:$AT5,$AW5:$AY5)&lt;&gt;0)</formula>
    </cfRule>
  </conditionalFormatting>
  <conditionalFormatting sqref="A69:A80 A60:A62">
    <cfRule type="expression" dxfId="5" priority="1023">
      <formula>AND($A60="",SUM($J51:$AG51,$AP51:$AT51,$AW51:$AY51)&lt;&gt;0)</formula>
    </cfRule>
  </conditionalFormatting>
  <conditionalFormatting sqref="B69:B80 B60:B62">
    <cfRule type="expression" dxfId="4" priority="1024">
      <formula>AND($B60="",SUM($J51:$AG51,$AP51:$AT51,$AW51:$AY51)&lt;&gt;0)</formula>
    </cfRule>
  </conditionalFormatting>
  <conditionalFormatting sqref="A63:A67">
    <cfRule type="expression" dxfId="3" priority="1040">
      <formula>AND($A63="",SUM($J55:$AG55,$AP55:$AT55,$AW55:$AY55)&lt;&gt;0)</formula>
    </cfRule>
  </conditionalFormatting>
  <conditionalFormatting sqref="B63:B67">
    <cfRule type="expression" dxfId="2" priority="1041">
      <formula>AND($B63="",SUM($J55:$AG55,$AP55:$AT55,$AW55:$AY55)&lt;&gt;0)</formula>
    </cfRule>
  </conditionalFormatting>
  <conditionalFormatting sqref="A68">
    <cfRule type="expression" dxfId="1" priority="1044">
      <formula>AND($A68="",SUM($J54:$AG54,$AP54:$AT54,$AW54:$AY54)&lt;&gt;0)</formula>
    </cfRule>
  </conditionalFormatting>
  <conditionalFormatting sqref="B68">
    <cfRule type="expression" dxfId="0" priority="1045">
      <formula>AND($B68="",SUM($J54:$AG54,$AP54:$AT54,$AW54:$AY54)&lt;&gt;0)</formula>
    </cfRule>
  </conditionalFormatting>
  <pageMargins left="0.70866141732283472" right="0.70866141732283472" top="0.74803149606299213" bottom="0.74803149606299213" header="0.31496062992125984" footer="0.31496062992125984"/>
  <pageSetup paperSize="8" scale="68" fitToHeight="0" orientation="landscape" r:id="rId1"/>
  <rowBreaks count="3" manualBreakCount="3">
    <brk id="14" max="16" man="1"/>
    <brk id="59" max="16" man="1"/>
    <brk id="76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7047-ADC4-4462-A052-C2DF342DC03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Gestore</vt:lpstr>
      <vt:lpstr>Foglio1</vt:lpstr>
      <vt:lpstr>Gestore!Area_stampa</vt:lpstr>
      <vt:lpstr>Gestore!Titoli_stampa</vt:lpstr>
    </vt:vector>
  </TitlesOfParts>
  <Company>SED -- Comune di Cuneo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Lequio</dc:creator>
  <cp:lastModifiedBy>Terlizzi M</cp:lastModifiedBy>
  <cp:lastPrinted>2018-09-25T14:10:40Z</cp:lastPrinted>
  <dcterms:created xsi:type="dcterms:W3CDTF">2016-05-17T06:09:45Z</dcterms:created>
  <dcterms:modified xsi:type="dcterms:W3CDTF">2019-04-08T12:39:19Z</dcterms:modified>
</cp:coreProperties>
</file>